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5\"/>
    </mc:Choice>
  </mc:AlternateContent>
  <bookViews>
    <workbookView xWindow="0" yWindow="0" windowWidth="19200" windowHeight="11490"/>
  </bookViews>
  <sheets>
    <sheet name="Figure 5a" sheetId="1" r:id="rId1"/>
    <sheet name="Figure 5b" sheetId="4" r:id="rId2"/>
    <sheet name="Figure 5d" sheetId="3" r:id="rId3"/>
    <sheet name="Figure 5e" sheetId="5" r:id="rId4"/>
    <sheet name="Figure 5f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6" l="1"/>
  <c r="D23" i="6"/>
  <c r="M23" i="6"/>
  <c r="M24" i="6" s="1"/>
  <c r="J23" i="6"/>
  <c r="J24" i="6" s="1"/>
  <c r="G23" i="6"/>
  <c r="G24" i="6" s="1"/>
  <c r="D24" i="6"/>
  <c r="M22" i="6"/>
  <c r="J22" i="6"/>
  <c r="G22" i="6"/>
  <c r="M21" i="5"/>
  <c r="M22" i="5" s="1"/>
  <c r="J21" i="5"/>
  <c r="J22" i="5" s="1"/>
  <c r="G21" i="5"/>
  <c r="G22" i="5" s="1"/>
  <c r="D21" i="5"/>
  <c r="D22" i="5" s="1"/>
  <c r="M20" i="5"/>
  <c r="J20" i="5"/>
  <c r="G20" i="5"/>
  <c r="D20" i="5"/>
  <c r="D20" i="4"/>
  <c r="D19" i="4"/>
  <c r="D18" i="4"/>
  <c r="M19" i="4"/>
  <c r="M20" i="4" s="1"/>
  <c r="J19" i="4"/>
  <c r="J20" i="4" s="1"/>
  <c r="G19" i="4"/>
  <c r="G20" i="4" s="1"/>
  <c r="M18" i="4"/>
  <c r="J18" i="4"/>
  <c r="G18" i="4"/>
  <c r="M21" i="3" l="1"/>
  <c r="M22" i="3" s="1"/>
  <c r="J21" i="3"/>
  <c r="J22" i="3" s="1"/>
  <c r="G21" i="3"/>
  <c r="G22" i="3" s="1"/>
  <c r="D21" i="3"/>
  <c r="D22" i="3" s="1"/>
  <c r="M20" i="3"/>
  <c r="J20" i="3"/>
  <c r="G20" i="3"/>
  <c r="D20" i="3"/>
  <c r="G27" i="1"/>
  <c r="G28" i="1"/>
  <c r="G29" i="1" s="1"/>
  <c r="M28" i="1"/>
  <c r="M29" i="1" s="1"/>
  <c r="J28" i="1"/>
  <c r="J29" i="1" s="1"/>
  <c r="D28" i="1"/>
  <c r="D29" i="1" s="1"/>
  <c r="M27" i="1"/>
  <c r="J27" i="1"/>
  <c r="D27" i="1"/>
</calcChain>
</file>

<file path=xl/sharedStrings.xml><?xml version="1.0" encoding="utf-8"?>
<sst xmlns="http://schemas.openxmlformats.org/spreadsheetml/2006/main" count="249" uniqueCount="50">
  <si>
    <t>Row Data</t>
  </si>
  <si>
    <t>WT VEH</t>
  </si>
  <si>
    <t>CD VEH</t>
  </si>
  <si>
    <t>Mean</t>
  </si>
  <si>
    <t>SD</t>
  </si>
  <si>
    <t>SEM</t>
  </si>
  <si>
    <t xml:space="preserve">Heart/body weight ratio </t>
  </si>
  <si>
    <t>(% of control)</t>
  </si>
  <si>
    <t xml:space="preserve">Ejection fraction (%) </t>
  </si>
  <si>
    <t>Statistics</t>
  </si>
  <si>
    <t>STATISTICA</t>
  </si>
  <si>
    <t>WT JZL184</t>
  </si>
  <si>
    <t>CD JZL184</t>
  </si>
  <si>
    <t>SS</t>
  </si>
  <si>
    <t>Degr. of</t>
  </si>
  <si>
    <t>MS</t>
  </si>
  <si>
    <t>F</t>
  </si>
  <si>
    <t>p</t>
  </si>
  <si>
    <t>Intercept</t>
  </si>
  <si>
    <t>Genotype</t>
  </si>
  <si>
    <t>Treatment</t>
  </si>
  <si>
    <t>Genotype*Treatment</t>
  </si>
  <si>
    <t>Error</t>
  </si>
  <si>
    <t>{1}</t>
  </si>
  <si>
    <t>{2}</t>
  </si>
  <si>
    <t>{3}</t>
  </si>
  <si>
    <t>{4}</t>
  </si>
  <si>
    <t>1</t>
  </si>
  <si>
    <t>WT</t>
  </si>
  <si>
    <t>VEH</t>
  </si>
  <si>
    <t>2</t>
  </si>
  <si>
    <t>JZL</t>
  </si>
  <si>
    <t>3</t>
  </si>
  <si>
    <t>CD</t>
  </si>
  <si>
    <t>4</t>
  </si>
  <si>
    <t>Cardiomyocyte cross-sectional area</t>
  </si>
  <si>
    <t xml:space="preserve"> (um)</t>
  </si>
  <si>
    <t>Figure 5a</t>
  </si>
  <si>
    <t>Figure 5b</t>
  </si>
  <si>
    <t>Figure 5d</t>
  </si>
  <si>
    <t>Figure 5e</t>
  </si>
  <si>
    <t>Systolic Blood Pressure</t>
  </si>
  <si>
    <t>(mmHg)</t>
  </si>
  <si>
    <t>Figure 5f</t>
  </si>
  <si>
    <t>Cnr1</t>
  </si>
  <si>
    <t>(Fold change)</t>
  </si>
  <si>
    <t>wt</t>
  </si>
  <si>
    <t>v</t>
  </si>
  <si>
    <t>j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</si>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</sst>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"/>
    <numFmt numFmtId="167" formatCode="0.0000"/>
    <numFmt numFmtId="168" formatCode="0.00000"/>
    <numFmt numFmtId="169" formatCode="0.0000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1"/>
      <color theme="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horizontal="center"/>
    </xf>
    <xf numFmtId="0" fontId="0" fillId="4" borderId="0" xfId="0" applyFill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0" fontId="9" fillId="0" borderId="0" xfId="0" applyFont="1"/>
    <xf numFmtId="0" fontId="0" fillId="0" borderId="0" xfId="0" applyFont="1" applyAlignment="1">
      <alignment horizontal="center"/>
    </xf>
    <xf numFmtId="2" fontId="2" fillId="3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12" fillId="0" borderId="0" xfId="0" applyFont="1"/>
    <xf numFmtId="2" fontId="13" fillId="0" borderId="0" xfId="0" applyNumberFormat="1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13" fillId="0" borderId="3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4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0" fillId="0" borderId="0" xfId="0" applyNumberFormat="1"/>
    <xf numFmtId="0" fontId="16" fillId="0" borderId="0" xfId="0" applyFont="1" applyAlignment="1">
      <alignment horizontal="center"/>
    </xf>
    <xf numFmtId="169" fontId="17" fillId="0" borderId="0" xfId="0" applyNumberFormat="1" applyFont="1"/>
    <xf numFmtId="168" fontId="11" fillId="0" borderId="0" xfId="0" applyNumberFormat="1" applyFont="1" applyAlignment="1">
      <alignment horizontal="right" vertical="center"/>
    </xf>
    <xf numFmtId="165" fontId="4" fillId="0" borderId="1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2" fontId="2" fillId="3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53"/>
  <sheetViews>
    <sheetView tabSelected="1" topLeftCell="A7" workbookViewId="0">
      <selection activeCell="Q24" sqref="Q24"/>
    </sheetView>
  </sheetViews>
  <sheetFormatPr defaultRowHeight="15" x14ac:dyDescent="0.25"/>
  <cols>
    <col min="3" max="3" width="18.28515625" bestFit="1" customWidth="1"/>
    <col min="4" max="4" width="9.57031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9.5703125" bestFit="1" customWidth="1"/>
  </cols>
  <sheetData>
    <row r="1" spans="2:14" x14ac:dyDescent="0.25">
      <c r="F1" s="1"/>
    </row>
    <row r="2" spans="2:14" x14ac:dyDescent="0.25">
      <c r="F2" s="1"/>
    </row>
    <row r="3" spans="2:14" x14ac:dyDescent="0.25">
      <c r="F3" s="1"/>
    </row>
    <row r="4" spans="2:14" x14ac:dyDescent="0.25">
      <c r="F4" s="1"/>
    </row>
    <row r="5" spans="2:14" x14ac:dyDescent="0.25">
      <c r="B5" s="2" t="s">
        <v>37</v>
      </c>
      <c r="C5" s="1"/>
      <c r="D5" s="1"/>
      <c r="E5" s="1"/>
      <c r="F5" s="1"/>
      <c r="G5" s="1"/>
      <c r="H5" s="1"/>
    </row>
    <row r="6" spans="2:14" x14ac:dyDescent="0.25">
      <c r="B6" s="1"/>
      <c r="C6" s="1"/>
      <c r="D6" s="1"/>
      <c r="E6" s="1"/>
      <c r="F6" s="1"/>
      <c r="G6" s="1"/>
      <c r="H6" s="1"/>
    </row>
    <row r="7" spans="2:14" x14ac:dyDescent="0.25">
      <c r="B7" s="3" t="s">
        <v>0</v>
      </c>
      <c r="E7" s="1"/>
      <c r="F7" s="1"/>
      <c r="G7" s="1"/>
      <c r="H7" s="1"/>
    </row>
    <row r="8" spans="2:14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4" x14ac:dyDescent="0.25">
      <c r="B9" s="1" t="s">
        <v>6</v>
      </c>
      <c r="C9" s="1"/>
      <c r="D9" s="1"/>
      <c r="E9" s="1"/>
      <c r="F9" s="1"/>
      <c r="G9" s="19"/>
      <c r="H9" s="19"/>
      <c r="I9" s="20"/>
      <c r="J9" s="20"/>
      <c r="K9" s="20"/>
      <c r="L9" s="20"/>
      <c r="M9" s="19"/>
      <c r="N9" s="19"/>
    </row>
    <row r="10" spans="2:14" x14ac:dyDescent="0.25">
      <c r="B10" s="1" t="s">
        <v>7</v>
      </c>
      <c r="C10" s="1"/>
      <c r="D10" s="1"/>
      <c r="E10" s="1"/>
      <c r="F10" s="1"/>
      <c r="G10" s="1"/>
      <c r="H10" s="1"/>
    </row>
    <row r="11" spans="2:14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11</v>
      </c>
      <c r="K11" s="2"/>
      <c r="L11" s="1"/>
      <c r="M11" s="2" t="s">
        <v>12</v>
      </c>
    </row>
    <row r="12" spans="2:14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4" x14ac:dyDescent="0.25">
      <c r="B13" s="1"/>
      <c r="C13" s="1"/>
      <c r="D13" s="6">
        <v>106.496362</v>
      </c>
      <c r="E13" s="7"/>
      <c r="F13" s="1"/>
      <c r="G13" s="6">
        <v>107.64021200000001</v>
      </c>
      <c r="I13" s="1"/>
      <c r="J13" s="6">
        <v>101.17617799999999</v>
      </c>
      <c r="K13" s="8"/>
      <c r="L13" s="9"/>
      <c r="M13" s="6">
        <v>87.347385099999997</v>
      </c>
    </row>
    <row r="14" spans="2:14" x14ac:dyDescent="0.25">
      <c r="B14" s="1"/>
      <c r="C14" s="1"/>
      <c r="D14" s="10">
        <v>105.837062</v>
      </c>
      <c r="E14" s="7"/>
      <c r="F14" s="1"/>
      <c r="G14" s="10">
        <v>137.73866000000001</v>
      </c>
      <c r="I14" s="1"/>
      <c r="J14" s="10">
        <v>105.62824500000001</v>
      </c>
      <c r="K14" s="8"/>
      <c r="L14" s="9"/>
      <c r="M14" s="10">
        <v>107.14417400000001</v>
      </c>
    </row>
    <row r="15" spans="2:14" x14ac:dyDescent="0.25">
      <c r="B15" s="1"/>
      <c r="C15" s="1"/>
      <c r="D15" s="10">
        <v>102.78640900000001</v>
      </c>
      <c r="E15" s="7"/>
      <c r="F15" s="1"/>
      <c r="G15" s="10">
        <v>113.97198899999999</v>
      </c>
      <c r="I15" s="1"/>
      <c r="J15" s="10">
        <v>105.300207</v>
      </c>
      <c r="K15" s="8"/>
      <c r="L15" s="9"/>
      <c r="M15" s="10">
        <v>92.263038800000004</v>
      </c>
    </row>
    <row r="16" spans="2:14" x14ac:dyDescent="0.25">
      <c r="B16" s="1"/>
      <c r="C16" s="1"/>
      <c r="D16" s="10">
        <v>104.690596</v>
      </c>
      <c r="E16" s="7"/>
      <c r="F16" s="1"/>
      <c r="G16" s="10">
        <v>130.189347</v>
      </c>
      <c r="I16" s="1"/>
      <c r="J16" s="10">
        <v>91.753298299999997</v>
      </c>
      <c r="K16" s="8"/>
      <c r="L16" s="9"/>
      <c r="M16" s="10">
        <v>120.55703699999999</v>
      </c>
    </row>
    <row r="17" spans="2:13" x14ac:dyDescent="0.25">
      <c r="B17" s="1"/>
      <c r="C17" s="1"/>
      <c r="D17" s="10">
        <v>121.542084</v>
      </c>
      <c r="E17" s="7"/>
      <c r="F17" s="1"/>
      <c r="G17" s="10">
        <v>117.18894</v>
      </c>
      <c r="I17" s="1"/>
      <c r="J17" s="10">
        <v>90.149640599999998</v>
      </c>
      <c r="K17" s="8"/>
      <c r="L17" s="9"/>
      <c r="M17" s="10">
        <v>108.14086399999999</v>
      </c>
    </row>
    <row r="18" spans="2:13" x14ac:dyDescent="0.25">
      <c r="B18" s="1"/>
      <c r="C18" s="1"/>
      <c r="D18" s="10">
        <v>101.563748</v>
      </c>
      <c r="E18" s="7"/>
      <c r="F18" s="1"/>
      <c r="G18" s="10">
        <v>107.64021200000001</v>
      </c>
      <c r="I18" s="1"/>
      <c r="J18" s="10">
        <v>101.593009</v>
      </c>
      <c r="K18" s="8"/>
      <c r="L18" s="9"/>
      <c r="M18" s="10">
        <v>100.349839</v>
      </c>
    </row>
    <row r="19" spans="2:13" x14ac:dyDescent="0.25">
      <c r="B19" s="1"/>
      <c r="C19" s="1"/>
      <c r="D19" s="10">
        <v>70.971568300000001</v>
      </c>
      <c r="E19" s="7"/>
      <c r="F19" s="1"/>
      <c r="G19" s="10">
        <v>116.251429</v>
      </c>
      <c r="I19" s="1"/>
      <c r="J19" s="10">
        <v>93.288183700000005</v>
      </c>
      <c r="K19" s="8"/>
      <c r="L19" s="9"/>
      <c r="M19" s="10">
        <v>111.78022</v>
      </c>
    </row>
    <row r="20" spans="2:13" x14ac:dyDescent="0.25">
      <c r="B20" s="1"/>
      <c r="C20" s="1"/>
      <c r="D20" s="10">
        <v>86.112169600000001</v>
      </c>
      <c r="E20" s="7"/>
      <c r="F20" s="1"/>
      <c r="G20" s="10">
        <v>102.434079</v>
      </c>
      <c r="I20" s="1"/>
      <c r="J20" s="10">
        <v>112.445579</v>
      </c>
      <c r="K20" s="8"/>
      <c r="L20" s="9"/>
      <c r="M20" s="10">
        <v>100.52548299999999</v>
      </c>
    </row>
    <row r="21" spans="2:13" x14ac:dyDescent="0.25">
      <c r="B21" s="1"/>
      <c r="C21" s="1"/>
      <c r="D21" s="10">
        <v>110.496407</v>
      </c>
      <c r="E21" s="7"/>
      <c r="F21" s="1"/>
      <c r="G21" s="10">
        <v>100.843771</v>
      </c>
      <c r="I21" s="1"/>
      <c r="J21" s="10">
        <v>102.879577</v>
      </c>
      <c r="K21" s="8"/>
      <c r="L21" s="9"/>
      <c r="M21" s="10">
        <v>112.330427</v>
      </c>
    </row>
    <row r="22" spans="2:13" x14ac:dyDescent="0.25">
      <c r="B22" s="1"/>
      <c r="C22" s="1"/>
      <c r="D22" s="10">
        <v>94.227722999999997</v>
      </c>
      <c r="E22" s="7"/>
      <c r="F22" s="1"/>
      <c r="G22" s="10">
        <v>127.297411</v>
      </c>
      <c r="I22" s="1"/>
      <c r="J22" s="10">
        <v>96.887549000000007</v>
      </c>
      <c r="K22" s="8"/>
      <c r="L22" s="9"/>
      <c r="M22" s="10">
        <v>110.491246</v>
      </c>
    </row>
    <row r="23" spans="2:13" ht="15.75" thickBot="1" x14ac:dyDescent="0.3">
      <c r="B23" s="1"/>
      <c r="C23" s="1"/>
      <c r="D23" s="10">
        <v>95.775913099999997</v>
      </c>
      <c r="E23" s="7"/>
      <c r="F23" s="1"/>
      <c r="G23" s="32">
        <v>107.18552099999999</v>
      </c>
      <c r="I23" s="1"/>
      <c r="J23" s="10">
        <v>91.472394899999998</v>
      </c>
      <c r="K23" s="8"/>
      <c r="L23" s="9"/>
      <c r="M23" s="10">
        <v>93.362996699999997</v>
      </c>
    </row>
    <row r="24" spans="2:13" ht="15.75" thickBot="1" x14ac:dyDescent="0.3">
      <c r="B24" s="1"/>
      <c r="C24" s="1"/>
      <c r="D24" s="10">
        <v>103.746509</v>
      </c>
      <c r="E24" s="7"/>
      <c r="F24" s="1"/>
      <c r="G24" s="8"/>
      <c r="I24" s="1"/>
      <c r="J24" s="32">
        <v>111.967879</v>
      </c>
      <c r="K24" s="8"/>
      <c r="L24" s="9"/>
      <c r="M24" s="32">
        <v>96.380736499999998</v>
      </c>
    </row>
    <row r="25" spans="2:13" x14ac:dyDescent="0.25">
      <c r="B25" s="1"/>
      <c r="C25" s="1"/>
      <c r="D25" s="10">
        <v>101.624072</v>
      </c>
      <c r="E25" s="7"/>
      <c r="F25" s="1"/>
      <c r="G25" s="8"/>
      <c r="I25" s="1"/>
      <c r="J25" s="8"/>
      <c r="K25" s="8"/>
      <c r="L25" s="9"/>
      <c r="M25" s="8"/>
    </row>
    <row r="26" spans="2:13" ht="15.75" thickBot="1" x14ac:dyDescent="0.3">
      <c r="B26" s="1"/>
      <c r="C26" s="1"/>
      <c r="D26" s="10">
        <v>94.129375699999997</v>
      </c>
      <c r="E26" s="7"/>
      <c r="F26" s="1"/>
      <c r="G26" s="8"/>
      <c r="H26" s="11"/>
      <c r="I26" s="1"/>
      <c r="J26" s="8"/>
      <c r="K26" s="8"/>
      <c r="M26" s="8"/>
    </row>
    <row r="27" spans="2:13" x14ac:dyDescent="0.25">
      <c r="C27" s="12" t="s">
        <v>3</v>
      </c>
      <c r="D27" s="13">
        <f>AVERAGE(D13:D26)</f>
        <v>99.999999907142865</v>
      </c>
      <c r="E27" s="14"/>
      <c r="F27" s="12" t="s">
        <v>3</v>
      </c>
      <c r="G27" s="13">
        <f>AVERAGE(G13:G26)</f>
        <v>115.30741554545453</v>
      </c>
      <c r="I27" s="12" t="s">
        <v>3</v>
      </c>
      <c r="J27" s="13">
        <f>AVERAGE(J13:J26)</f>
        <v>100.378478375</v>
      </c>
      <c r="K27" s="14"/>
      <c r="L27" s="15" t="s">
        <v>3</v>
      </c>
      <c r="M27" s="13">
        <f>AVERAGE(M13:M26)</f>
        <v>103.389453925</v>
      </c>
    </row>
    <row r="28" spans="2:13" x14ac:dyDescent="0.25">
      <c r="C28" s="12" t="s">
        <v>4</v>
      </c>
      <c r="D28" s="16">
        <f>STDEV(D13:D26)</f>
        <v>11.833924409418385</v>
      </c>
      <c r="E28" s="14"/>
      <c r="F28" s="12" t="s">
        <v>4</v>
      </c>
      <c r="G28" s="16">
        <f>STDEV(G13:G26)</f>
        <v>11.971066206078909</v>
      </c>
      <c r="I28" s="12" t="s">
        <v>4</v>
      </c>
      <c r="J28" s="16">
        <f>STDEV(J13:J26)</f>
        <v>7.7511262124532712</v>
      </c>
      <c r="K28" s="14"/>
      <c r="L28" s="15" t="s">
        <v>4</v>
      </c>
      <c r="M28" s="16">
        <f>STDEV(M13:M26)</f>
        <v>9.9105993452779977</v>
      </c>
    </row>
    <row r="29" spans="2:13" ht="15.75" thickBot="1" x14ac:dyDescent="0.3">
      <c r="C29" s="12" t="s">
        <v>5</v>
      </c>
      <c r="D29" s="16">
        <f>D28/SQRT(COUNT(D13:D26))</f>
        <v>3.162749334358911</v>
      </c>
      <c r="E29" s="14"/>
      <c r="F29" s="12" t="s">
        <v>5</v>
      </c>
      <c r="G29" s="56">
        <f>G28/SQRT(COUNT(G13:G26))</f>
        <v>3.6094122678242795</v>
      </c>
      <c r="I29" s="12" t="s">
        <v>5</v>
      </c>
      <c r="J29" s="56">
        <f>J28/SQRT(COUNT(J13:J26))</f>
        <v>2.2375574026413303</v>
      </c>
      <c r="K29" s="14"/>
      <c r="L29" s="15" t="s">
        <v>5</v>
      </c>
      <c r="M29" s="56">
        <f>M28/SQRT(COUNT(M13:M26))</f>
        <v>2.8609435999133908</v>
      </c>
    </row>
    <row r="30" spans="2:13" x14ac:dyDescent="0.25">
      <c r="G30" s="11"/>
    </row>
    <row r="31" spans="2:13" x14ac:dyDescent="0.25">
      <c r="G31" s="11"/>
      <c r="J31" s="17"/>
      <c r="K31" s="17"/>
      <c r="L31" s="17"/>
      <c r="M31" s="17"/>
    </row>
    <row r="32" spans="2:13" x14ac:dyDescent="0.25"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2:29" x14ac:dyDescent="0.25">
      <c r="B33" s="3" t="s">
        <v>9</v>
      </c>
      <c r="G33" s="11"/>
      <c r="J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2:29" x14ac:dyDescent="0.25">
      <c r="B34" t="s">
        <v>10</v>
      </c>
      <c r="D34" s="17"/>
      <c r="J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2:29" x14ac:dyDescent="0.25">
      <c r="C35" s="18"/>
      <c r="D35" s="21" t="s">
        <v>13</v>
      </c>
      <c r="E35" s="21" t="s">
        <v>14</v>
      </c>
      <c r="F35" s="21" t="s">
        <v>15</v>
      </c>
      <c r="G35" s="21" t="s">
        <v>16</v>
      </c>
      <c r="H35" s="21" t="s">
        <v>17</v>
      </c>
      <c r="J35" s="17"/>
      <c r="M35" s="17"/>
    </row>
    <row r="36" spans="2:29" x14ac:dyDescent="0.25">
      <c r="C36" s="22" t="s">
        <v>18</v>
      </c>
      <c r="D36" s="23">
        <v>533804.97340401111</v>
      </c>
      <c r="E36" s="24">
        <v>1</v>
      </c>
      <c r="F36" s="23">
        <v>533804.97340401111</v>
      </c>
      <c r="G36" s="25">
        <v>4809.1437993086338</v>
      </c>
      <c r="H36" s="26">
        <v>0</v>
      </c>
      <c r="J36" s="17"/>
      <c r="M36" s="17"/>
    </row>
    <row r="37" spans="2:29" x14ac:dyDescent="0.25">
      <c r="C37" s="22" t="s">
        <v>19</v>
      </c>
      <c r="D37" s="23">
        <v>1019.9362930680466</v>
      </c>
      <c r="E37" s="24">
        <v>1</v>
      </c>
      <c r="F37" s="23">
        <v>1019.9362930680466</v>
      </c>
      <c r="G37" s="25">
        <v>9.1887871861127408</v>
      </c>
      <c r="H37" s="26">
        <v>4.029281178503763E-3</v>
      </c>
      <c r="J37" s="17"/>
      <c r="M37" s="17"/>
    </row>
    <row r="38" spans="2:29" x14ac:dyDescent="0.25">
      <c r="C38" s="22" t="s">
        <v>20</v>
      </c>
      <c r="D38" s="23">
        <v>404.73531710680697</v>
      </c>
      <c r="E38" s="24">
        <v>1</v>
      </c>
      <c r="F38" s="23">
        <v>404.73531710680697</v>
      </c>
      <c r="G38" s="25">
        <v>3.6463323453381462</v>
      </c>
      <c r="H38" s="26">
        <v>6.2580473087902821E-2</v>
      </c>
      <c r="J38" s="17"/>
      <c r="M38" s="17"/>
    </row>
    <row r="39" spans="2:29" x14ac:dyDescent="0.25">
      <c r="C39" s="22" t="s">
        <v>21</v>
      </c>
      <c r="D39" s="23">
        <v>459.57583385916303</v>
      </c>
      <c r="E39" s="24">
        <v>1</v>
      </c>
      <c r="F39" s="23">
        <v>459.57583385916303</v>
      </c>
      <c r="G39" s="25">
        <v>4.1404002994238143</v>
      </c>
      <c r="H39" s="26">
        <v>4.7788257850350235E-2</v>
      </c>
      <c r="J39" s="17"/>
      <c r="M39" s="17"/>
    </row>
    <row r="40" spans="2:29" x14ac:dyDescent="0.25">
      <c r="C40" s="22" t="s">
        <v>22</v>
      </c>
      <c r="D40" s="23">
        <v>4994.9065375491182</v>
      </c>
      <c r="E40" s="24">
        <v>45</v>
      </c>
      <c r="F40" s="23">
        <v>110.99792305664707</v>
      </c>
      <c r="G40" s="18"/>
      <c r="H40" s="18"/>
      <c r="J40" s="17"/>
      <c r="M40" s="17"/>
    </row>
    <row r="41" spans="2:29" x14ac:dyDescent="0.25">
      <c r="J41" s="17"/>
      <c r="M41" s="17"/>
    </row>
    <row r="42" spans="2:29" x14ac:dyDescent="0.25">
      <c r="D42" s="18"/>
      <c r="E42" s="21" t="s">
        <v>19</v>
      </c>
      <c r="F42" s="21" t="s">
        <v>20</v>
      </c>
      <c r="G42" s="21" t="s">
        <v>23</v>
      </c>
      <c r="H42" s="21" t="s">
        <v>24</v>
      </c>
      <c r="I42" s="21" t="s">
        <v>25</v>
      </c>
      <c r="J42" s="21" t="s">
        <v>26</v>
      </c>
      <c r="M42" s="17"/>
    </row>
    <row r="43" spans="2:29" x14ac:dyDescent="0.25">
      <c r="D43" s="22" t="s">
        <v>27</v>
      </c>
      <c r="E43" s="24" t="s">
        <v>28</v>
      </c>
      <c r="F43" s="24" t="s">
        <v>29</v>
      </c>
      <c r="G43" s="18"/>
      <c r="H43" s="26">
        <v>0.92991212489321073</v>
      </c>
      <c r="I43" s="26">
        <v>4.5793549163198888E-3</v>
      </c>
      <c r="J43" s="26">
        <v>0.70916136229539828</v>
      </c>
      <c r="M43" s="17"/>
    </row>
    <row r="44" spans="2:29" x14ac:dyDescent="0.25">
      <c r="D44" s="22" t="s">
        <v>30</v>
      </c>
      <c r="E44" s="24" t="s">
        <v>28</v>
      </c>
      <c r="F44" s="24" t="s">
        <v>31</v>
      </c>
      <c r="G44" s="26">
        <v>0.92991212489321073</v>
      </c>
      <c r="H44" s="18"/>
      <c r="I44" s="26">
        <v>3.1462260392424168E-3</v>
      </c>
      <c r="J44" s="26">
        <v>0.48480127748045632</v>
      </c>
      <c r="M44" s="17"/>
    </row>
    <row r="45" spans="2:29" x14ac:dyDescent="0.25">
      <c r="D45" s="22" t="s">
        <v>32</v>
      </c>
      <c r="E45" s="24" t="s">
        <v>33</v>
      </c>
      <c r="F45" s="24" t="s">
        <v>29</v>
      </c>
      <c r="G45" s="26">
        <v>4.5793549163198888E-3</v>
      </c>
      <c r="H45" s="26">
        <v>3.1462260392424168E-3</v>
      </c>
      <c r="I45" s="18"/>
      <c r="J45" s="26">
        <v>7.8485780992421095E-3</v>
      </c>
    </row>
    <row r="46" spans="2:29" x14ac:dyDescent="0.25">
      <c r="D46" s="22" t="s">
        <v>34</v>
      </c>
      <c r="E46" s="24" t="s">
        <v>33</v>
      </c>
      <c r="F46" s="24" t="s">
        <v>31</v>
      </c>
      <c r="G46" s="26">
        <v>0.70916136229539828</v>
      </c>
      <c r="H46" s="26">
        <v>0.48480127748045632</v>
      </c>
      <c r="I46" s="26">
        <v>7.8485780992421095E-3</v>
      </c>
      <c r="J46" s="18"/>
      <c r="M46" s="17"/>
    </row>
    <row r="47" spans="2:29" x14ac:dyDescent="0.25">
      <c r="D47" s="17"/>
      <c r="G47" s="17"/>
      <c r="J47" s="17"/>
      <c r="M47" s="17"/>
    </row>
    <row r="48" spans="2:29" x14ac:dyDescent="0.25">
      <c r="G48" s="17"/>
      <c r="J48" s="17"/>
      <c r="M48" s="17"/>
    </row>
    <row r="49" spans="4:13" x14ac:dyDescent="0.25">
      <c r="D49" s="17"/>
      <c r="G49" s="17"/>
      <c r="J49" s="17"/>
      <c r="M49" s="17"/>
    </row>
    <row r="50" spans="4:13" x14ac:dyDescent="0.25">
      <c r="D50" s="17"/>
      <c r="G50" s="17"/>
      <c r="J50" s="17"/>
    </row>
    <row r="51" spans="4:13" x14ac:dyDescent="0.25">
      <c r="D51" s="17"/>
      <c r="G51" s="17"/>
      <c r="J51" s="17"/>
    </row>
    <row r="52" spans="4:13" x14ac:dyDescent="0.25">
      <c r="D52" s="17"/>
      <c r="G52" s="17"/>
      <c r="J52" s="17"/>
    </row>
    <row r="53" spans="4:13" x14ac:dyDescent="0.25">
      <c r="D53" s="17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4"/>
  <sheetViews>
    <sheetView topLeftCell="A4" workbookViewId="0">
      <selection activeCell="O14" sqref="O14"/>
    </sheetView>
  </sheetViews>
  <sheetFormatPr defaultRowHeight="15" x14ac:dyDescent="0.25"/>
  <cols>
    <col min="2" max="2" width="19.42578125" customWidth="1"/>
    <col min="4" max="4" width="9.57031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9.5703125" bestFit="1" customWidth="1"/>
  </cols>
  <sheetData>
    <row r="1" spans="2:14" x14ac:dyDescent="0.25">
      <c r="F1" s="1"/>
    </row>
    <row r="2" spans="2:14" x14ac:dyDescent="0.25">
      <c r="F2" s="1"/>
    </row>
    <row r="3" spans="2:14" x14ac:dyDescent="0.25">
      <c r="E3" s="27"/>
      <c r="F3" s="27"/>
      <c r="G3" s="27"/>
      <c r="H3" s="27"/>
      <c r="I3" s="27"/>
    </row>
    <row r="4" spans="2:14" x14ac:dyDescent="0.25">
      <c r="F4" s="1"/>
    </row>
    <row r="5" spans="2:14" x14ac:dyDescent="0.25">
      <c r="B5" s="2" t="s">
        <v>38</v>
      </c>
      <c r="C5" s="1"/>
      <c r="D5" s="1"/>
      <c r="E5" s="27"/>
      <c r="F5" s="27"/>
      <c r="G5" s="27"/>
      <c r="H5" s="27"/>
    </row>
    <row r="6" spans="2:14" x14ac:dyDescent="0.25">
      <c r="B6" s="1"/>
      <c r="C6" s="1"/>
      <c r="D6" s="27"/>
      <c r="E6" s="27"/>
      <c r="F6" s="27"/>
      <c r="G6" s="27"/>
      <c r="H6" s="27"/>
      <c r="I6" s="27"/>
    </row>
    <row r="7" spans="2:14" x14ac:dyDescent="0.25">
      <c r="B7" s="3" t="s">
        <v>0</v>
      </c>
      <c r="E7" s="1"/>
      <c r="F7" s="1"/>
      <c r="G7" s="1"/>
      <c r="H7" s="1"/>
    </row>
    <row r="8" spans="2:14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4" x14ac:dyDescent="0.25">
      <c r="B9" s="1" t="s">
        <v>35</v>
      </c>
      <c r="C9" s="1"/>
      <c r="D9" s="1"/>
      <c r="E9" s="1"/>
      <c r="F9" s="1"/>
      <c r="G9" s="19"/>
      <c r="H9" s="19"/>
      <c r="I9" s="20"/>
      <c r="J9" s="20"/>
      <c r="K9" s="20"/>
      <c r="L9" s="20"/>
      <c r="M9" s="19"/>
      <c r="N9" s="19"/>
    </row>
    <row r="10" spans="2:14" x14ac:dyDescent="0.25">
      <c r="B10" s="1" t="s">
        <v>36</v>
      </c>
      <c r="C10" s="1"/>
      <c r="D10" s="1"/>
      <c r="E10" s="1"/>
      <c r="F10" s="1"/>
      <c r="G10" s="1"/>
      <c r="H10" s="1"/>
    </row>
    <row r="11" spans="2:14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11</v>
      </c>
      <c r="K11" s="2"/>
      <c r="L11" s="1"/>
      <c r="M11" s="2" t="s">
        <v>12</v>
      </c>
    </row>
    <row r="12" spans="2:14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4" x14ac:dyDescent="0.25">
      <c r="B13" s="1"/>
      <c r="C13" s="1"/>
      <c r="D13" s="30">
        <v>134.56</v>
      </c>
      <c r="E13" s="7"/>
      <c r="F13" s="1"/>
      <c r="G13" s="30">
        <v>268.17</v>
      </c>
      <c r="H13" s="28"/>
      <c r="I13" s="1"/>
      <c r="J13" s="30">
        <v>136.35</v>
      </c>
      <c r="K13" s="8"/>
      <c r="L13" s="9"/>
      <c r="M13" s="30">
        <v>119.3</v>
      </c>
    </row>
    <row r="14" spans="2:14" x14ac:dyDescent="0.25">
      <c r="B14" s="1"/>
      <c r="C14" s="1"/>
      <c r="D14" s="31">
        <v>137.71</v>
      </c>
      <c r="E14" s="7"/>
      <c r="F14" s="1"/>
      <c r="G14" s="31">
        <v>280.57</v>
      </c>
      <c r="H14" s="28"/>
      <c r="I14" s="1"/>
      <c r="J14" s="31">
        <v>127.67</v>
      </c>
      <c r="K14" s="8"/>
      <c r="L14" s="9"/>
      <c r="M14" s="31">
        <v>146.16999999999999</v>
      </c>
    </row>
    <row r="15" spans="2:14" x14ac:dyDescent="0.25">
      <c r="B15" s="1"/>
      <c r="C15" s="1"/>
      <c r="D15" s="31">
        <v>127.72</v>
      </c>
      <c r="E15" s="7"/>
      <c r="F15" s="1"/>
      <c r="G15" s="31">
        <v>241.68</v>
      </c>
      <c r="H15" s="28"/>
      <c r="I15" s="1"/>
      <c r="J15" s="31">
        <v>125.37</v>
      </c>
      <c r="K15" s="8"/>
      <c r="L15" s="9"/>
      <c r="M15" s="31">
        <v>125.98</v>
      </c>
    </row>
    <row r="16" spans="2:14" ht="15.75" thickBot="1" x14ac:dyDescent="0.3">
      <c r="B16" s="1"/>
      <c r="C16" s="1"/>
      <c r="D16" s="33">
        <v>151.88</v>
      </c>
      <c r="E16" s="7"/>
      <c r="F16" s="1"/>
      <c r="G16" s="31">
        <v>209.34</v>
      </c>
      <c r="H16" s="28"/>
      <c r="I16" s="1"/>
      <c r="J16" s="33">
        <v>157.03</v>
      </c>
      <c r="K16" s="8"/>
      <c r="L16" s="9"/>
      <c r="M16" s="31">
        <v>147.38</v>
      </c>
    </row>
    <row r="17" spans="2:29" ht="15.75" thickBot="1" x14ac:dyDescent="0.3">
      <c r="B17" s="1"/>
      <c r="C17" s="1"/>
      <c r="D17" s="8"/>
      <c r="E17" s="7"/>
      <c r="F17" s="1"/>
      <c r="G17" s="33">
        <v>170.91</v>
      </c>
      <c r="H17" s="28"/>
      <c r="I17" s="1"/>
      <c r="J17" s="8"/>
      <c r="K17" s="8"/>
      <c r="L17" s="9"/>
      <c r="M17" s="33">
        <v>173.94</v>
      </c>
    </row>
    <row r="18" spans="2:29" x14ac:dyDescent="0.25">
      <c r="C18" s="12" t="s">
        <v>3</v>
      </c>
      <c r="D18" s="13">
        <f>AVERAGE(D13:D17)</f>
        <v>137.9675</v>
      </c>
      <c r="E18" s="14"/>
      <c r="F18" s="12" t="s">
        <v>3</v>
      </c>
      <c r="G18" s="29">
        <f>AVERAGE(G13:G17)</f>
        <v>234.13400000000001</v>
      </c>
      <c r="I18" s="12" t="s">
        <v>3</v>
      </c>
      <c r="J18" s="13">
        <f>AVERAGE(J13:J17)</f>
        <v>136.60499999999999</v>
      </c>
      <c r="K18" s="14"/>
      <c r="L18" s="15" t="s">
        <v>3</v>
      </c>
      <c r="M18" s="29">
        <f>AVERAGE(M13:M17)</f>
        <v>142.554</v>
      </c>
    </row>
    <row r="19" spans="2:29" x14ac:dyDescent="0.25">
      <c r="C19" s="12" t="s">
        <v>4</v>
      </c>
      <c r="D19" s="16">
        <f>STDEV(D13:D17)</f>
        <v>10.169337490711966</v>
      </c>
      <c r="E19" s="14"/>
      <c r="F19" s="12" t="s">
        <v>4</v>
      </c>
      <c r="G19" s="16">
        <f>STDEV(G13:G17)</f>
        <v>44.675804749326971</v>
      </c>
      <c r="I19" s="12" t="s">
        <v>4</v>
      </c>
      <c r="J19" s="16">
        <f>STDEV(J13:J17)</f>
        <v>14.414172423925928</v>
      </c>
      <c r="K19" s="14"/>
      <c r="L19" s="15" t="s">
        <v>4</v>
      </c>
      <c r="M19" s="16">
        <f>STDEV(M13:M17)</f>
        <v>21.429493227792413</v>
      </c>
    </row>
    <row r="20" spans="2:29" ht="15.75" thickBot="1" x14ac:dyDescent="0.3">
      <c r="C20" s="12" t="s">
        <v>5</v>
      </c>
      <c r="D20" s="56">
        <f>D19/SQRT(COUNT(D13:D17))</f>
        <v>5.0846687453559829</v>
      </c>
      <c r="E20" s="14"/>
      <c r="F20" s="12" t="s">
        <v>5</v>
      </c>
      <c r="G20" s="16">
        <f>G19/SQRT(COUNT(G13:G17))</f>
        <v>19.97962727380061</v>
      </c>
      <c r="I20" s="12" t="s">
        <v>5</v>
      </c>
      <c r="J20" s="56">
        <f>J19/SQRT(COUNT(J13:J17))</f>
        <v>7.207086211962964</v>
      </c>
      <c r="K20" s="14"/>
      <c r="L20" s="15" t="s">
        <v>5</v>
      </c>
      <c r="M20" s="16">
        <f>M19/SQRT(COUNT(M13:M17))</f>
        <v>9.5835607161430438</v>
      </c>
    </row>
    <row r="21" spans="2:29" x14ac:dyDescent="0.25">
      <c r="G21" s="11"/>
    </row>
    <row r="22" spans="2:29" x14ac:dyDescent="0.25">
      <c r="G22" s="11"/>
      <c r="J22" s="17"/>
      <c r="K22" s="17"/>
      <c r="L22" s="17"/>
      <c r="M22" s="17"/>
    </row>
    <row r="23" spans="2:29" x14ac:dyDescent="0.25"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2:29" x14ac:dyDescent="0.25">
      <c r="B24" s="3" t="s">
        <v>9</v>
      </c>
      <c r="G24" s="11"/>
      <c r="J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2:29" x14ac:dyDescent="0.25">
      <c r="B25" t="s">
        <v>10</v>
      </c>
      <c r="C25" s="35" t="s">
        <v>13</v>
      </c>
      <c r="D25" s="35" t="s">
        <v>14</v>
      </c>
      <c r="E25" s="35" t="s">
        <v>15</v>
      </c>
      <c r="F25" s="35" t="s">
        <v>16</v>
      </c>
      <c r="G25" s="35" t="s">
        <v>17</v>
      </c>
      <c r="J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2:29" x14ac:dyDescent="0.25">
      <c r="C26" s="37">
        <v>471266.93206694425</v>
      </c>
      <c r="D26" s="38">
        <v>1</v>
      </c>
      <c r="E26" s="37">
        <v>471266.93206694425</v>
      </c>
      <c r="F26" s="39">
        <v>613.50589893295705</v>
      </c>
      <c r="G26" s="40">
        <v>5.8208993181096957E-13</v>
      </c>
      <c r="H26" s="21"/>
      <c r="I26" s="21"/>
      <c r="J26" s="17"/>
      <c r="M26" s="17"/>
    </row>
    <row r="27" spans="2:29" x14ac:dyDescent="0.25">
      <c r="B27" s="34"/>
      <c r="C27" s="37">
        <v>11586.194822499991</v>
      </c>
      <c r="D27" s="38">
        <v>1</v>
      </c>
      <c r="E27" s="37">
        <v>11586.194822499991</v>
      </c>
      <c r="F27" s="39">
        <v>15.083169189516777</v>
      </c>
      <c r="G27" s="40">
        <v>1.6539711710752414E-3</v>
      </c>
      <c r="H27" s="25"/>
      <c r="I27" s="26"/>
      <c r="J27" s="17"/>
      <c r="M27" s="17"/>
    </row>
    <row r="28" spans="2:29" x14ac:dyDescent="0.25">
      <c r="B28" s="36" t="s">
        <v>18</v>
      </c>
      <c r="C28" s="37">
        <v>9598.1203402777865</v>
      </c>
      <c r="D28" s="38">
        <v>1</v>
      </c>
      <c r="E28" s="37">
        <v>9598.1203402777865</v>
      </c>
      <c r="F28" s="39">
        <v>12.495049083122071</v>
      </c>
      <c r="G28" s="40">
        <v>3.2988134428851845E-3</v>
      </c>
      <c r="H28" s="25"/>
      <c r="I28" s="26"/>
      <c r="J28" s="17"/>
      <c r="M28" s="17"/>
    </row>
    <row r="29" spans="2:29" x14ac:dyDescent="0.25">
      <c r="B29" s="36" t="s">
        <v>19</v>
      </c>
      <c r="C29" s="37">
        <v>9043.5525625000064</v>
      </c>
      <c r="D29" s="38">
        <v>1</v>
      </c>
      <c r="E29" s="37">
        <v>9043.5525625000064</v>
      </c>
      <c r="F29" s="39">
        <v>11.773100268397089</v>
      </c>
      <c r="G29" s="40">
        <v>4.0534235549353204E-3</v>
      </c>
      <c r="H29" s="25"/>
      <c r="I29" s="26"/>
      <c r="J29" s="17"/>
      <c r="M29" s="17"/>
    </row>
    <row r="30" spans="2:29" x14ac:dyDescent="0.25">
      <c r="B30" s="36" t="s">
        <v>20</v>
      </c>
      <c r="C30" s="37">
        <v>10754.154214999993</v>
      </c>
      <c r="D30" s="38">
        <v>14</v>
      </c>
      <c r="E30" s="37">
        <v>768.15387249999947</v>
      </c>
      <c r="F30" s="34"/>
      <c r="G30" s="34"/>
      <c r="H30" s="25"/>
      <c r="I30" s="26"/>
      <c r="J30" s="17"/>
      <c r="M30" s="17"/>
    </row>
    <row r="31" spans="2:29" x14ac:dyDescent="0.25">
      <c r="B31" s="36" t="s">
        <v>21</v>
      </c>
      <c r="D31" s="22"/>
      <c r="E31" s="23"/>
      <c r="F31" s="24"/>
      <c r="G31" s="23"/>
      <c r="H31" s="18"/>
      <c r="I31" s="18"/>
      <c r="J31" s="17"/>
      <c r="M31" s="17"/>
    </row>
    <row r="32" spans="2:29" x14ac:dyDescent="0.25">
      <c r="B32" s="36" t="s">
        <v>22</v>
      </c>
      <c r="D32" s="17"/>
      <c r="G32" s="17"/>
      <c r="J32" s="17"/>
      <c r="M32" s="17"/>
    </row>
    <row r="33" spans="2:13" x14ac:dyDescent="0.25">
      <c r="C33" s="35" t="s">
        <v>19</v>
      </c>
      <c r="D33" s="35" t="s">
        <v>20</v>
      </c>
      <c r="E33" s="35" t="s">
        <v>23</v>
      </c>
      <c r="F33" s="35" t="s">
        <v>24</v>
      </c>
      <c r="G33" s="35" t="s">
        <v>25</v>
      </c>
      <c r="H33" s="35" t="s">
        <v>26</v>
      </c>
      <c r="I33" s="21"/>
      <c r="J33" s="21"/>
      <c r="M33" s="17"/>
    </row>
    <row r="34" spans="2:13" x14ac:dyDescent="0.25">
      <c r="C34" s="38" t="s">
        <v>28</v>
      </c>
      <c r="D34" s="38" t="s">
        <v>29</v>
      </c>
      <c r="E34" s="34"/>
      <c r="F34" s="40">
        <v>0.94271369576527642</v>
      </c>
      <c r="G34" s="40">
        <v>5.3612482011411444E-4</v>
      </c>
      <c r="H34" s="40">
        <v>0.80886376665594384</v>
      </c>
      <c r="I34" s="26"/>
      <c r="J34" s="26"/>
      <c r="M34" s="17"/>
    </row>
    <row r="35" spans="2:13" x14ac:dyDescent="0.25">
      <c r="B35" s="34"/>
      <c r="C35" s="38" t="s">
        <v>28</v>
      </c>
      <c r="D35" s="38" t="s">
        <v>31</v>
      </c>
      <c r="E35" s="40">
        <v>0.94271369576527642</v>
      </c>
      <c r="F35" s="34"/>
      <c r="G35" s="40">
        <v>7.9307019417207414E-4</v>
      </c>
      <c r="H35" s="40">
        <v>0.94543481454448997</v>
      </c>
      <c r="I35" s="26"/>
      <c r="J35" s="26"/>
      <c r="M35" s="17"/>
    </row>
    <row r="36" spans="2:13" x14ac:dyDescent="0.25">
      <c r="B36" s="36" t="s">
        <v>27</v>
      </c>
      <c r="C36" s="38" t="s">
        <v>33</v>
      </c>
      <c r="D36" s="38" t="s">
        <v>29</v>
      </c>
      <c r="E36" s="40">
        <v>5.3612482011411444E-4</v>
      </c>
      <c r="F36" s="40">
        <v>7.9307019417207414E-4</v>
      </c>
      <c r="G36" s="34"/>
      <c r="H36" s="40">
        <v>3.7758431374013135E-4</v>
      </c>
      <c r="I36" s="18"/>
      <c r="J36" s="26"/>
    </row>
    <row r="37" spans="2:13" x14ac:dyDescent="0.25">
      <c r="B37" s="36" t="s">
        <v>30</v>
      </c>
      <c r="C37" s="38" t="s">
        <v>33</v>
      </c>
      <c r="D37" s="38" t="s">
        <v>31</v>
      </c>
      <c r="E37" s="40">
        <v>0.80886376665594384</v>
      </c>
      <c r="F37" s="40">
        <v>0.94543481454448997</v>
      </c>
      <c r="G37" s="40">
        <v>3.7758431374013135E-4</v>
      </c>
      <c r="H37" s="34"/>
      <c r="I37" s="26"/>
      <c r="J37" s="18"/>
      <c r="M37" s="17"/>
    </row>
    <row r="38" spans="2:13" x14ac:dyDescent="0.25">
      <c r="B38" s="36" t="s">
        <v>32</v>
      </c>
      <c r="D38" s="17"/>
      <c r="G38" s="17"/>
      <c r="J38" s="17"/>
      <c r="M38" s="17"/>
    </row>
    <row r="39" spans="2:13" x14ac:dyDescent="0.25">
      <c r="B39" s="36" t="s">
        <v>34</v>
      </c>
      <c r="G39" s="17"/>
      <c r="J39" s="17"/>
      <c r="M39" s="17"/>
    </row>
    <row r="40" spans="2:13" x14ac:dyDescent="0.25">
      <c r="D40" s="17"/>
      <c r="G40" s="17"/>
      <c r="J40" s="17"/>
      <c r="M40" s="17"/>
    </row>
    <row r="41" spans="2:13" x14ac:dyDescent="0.25">
      <c r="D41" s="17"/>
      <c r="G41" s="17"/>
      <c r="J41" s="17"/>
    </row>
    <row r="42" spans="2:13" x14ac:dyDescent="0.25">
      <c r="D42" s="17"/>
      <c r="G42" s="17"/>
      <c r="J42" s="17"/>
    </row>
    <row r="43" spans="2:13" x14ac:dyDescent="0.25">
      <c r="D43" s="17"/>
      <c r="G43" s="17"/>
      <c r="J43" s="17"/>
    </row>
    <row r="44" spans="2:13" x14ac:dyDescent="0.25">
      <c r="D44" s="17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6"/>
  <sheetViews>
    <sheetView topLeftCell="A4" workbookViewId="0">
      <selection activeCell="L28" sqref="L28"/>
    </sheetView>
  </sheetViews>
  <sheetFormatPr defaultRowHeight="15" x14ac:dyDescent="0.25"/>
  <cols>
    <col min="4" max="4" width="9.57031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9.5703125" bestFit="1" customWidth="1"/>
  </cols>
  <sheetData>
    <row r="1" spans="2:13" x14ac:dyDescent="0.25">
      <c r="F1" s="1"/>
    </row>
    <row r="2" spans="2:13" x14ac:dyDescent="0.25">
      <c r="F2" s="1"/>
    </row>
    <row r="3" spans="2:13" x14ac:dyDescent="0.25">
      <c r="F3" s="1"/>
    </row>
    <row r="4" spans="2:13" x14ac:dyDescent="0.25">
      <c r="F4" s="1"/>
    </row>
    <row r="5" spans="2:13" x14ac:dyDescent="0.25">
      <c r="B5" s="2" t="s">
        <v>39</v>
      </c>
      <c r="C5" s="1"/>
      <c r="D5" s="1"/>
      <c r="E5" s="1"/>
      <c r="F5" s="1"/>
      <c r="G5" s="1"/>
      <c r="H5" s="1"/>
    </row>
    <row r="6" spans="2:13" x14ac:dyDescent="0.25">
      <c r="B6" s="1"/>
      <c r="C6" s="1"/>
      <c r="D6" s="1"/>
      <c r="E6" s="1"/>
      <c r="F6" s="1"/>
      <c r="G6" s="1"/>
      <c r="H6" s="1"/>
    </row>
    <row r="7" spans="2:13" x14ac:dyDescent="0.25">
      <c r="B7" s="3" t="s">
        <v>0</v>
      </c>
      <c r="E7" s="1"/>
      <c r="F7" s="1"/>
      <c r="G7" s="1"/>
      <c r="H7" s="1"/>
    </row>
    <row r="8" spans="2:13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3" x14ac:dyDescent="0.25">
      <c r="B9" s="1" t="s">
        <v>8</v>
      </c>
      <c r="C9" s="1"/>
      <c r="D9" s="19"/>
      <c r="E9" s="19"/>
      <c r="F9" s="19"/>
      <c r="G9" s="20"/>
      <c r="H9" s="20"/>
      <c r="I9" s="20"/>
      <c r="J9" s="19"/>
      <c r="K9" s="19"/>
    </row>
    <row r="10" spans="2:13" x14ac:dyDescent="0.25">
      <c r="B10" s="1"/>
      <c r="C10" s="1"/>
      <c r="D10" s="1"/>
      <c r="E10" s="1"/>
      <c r="F10" s="1"/>
      <c r="G10" s="1"/>
      <c r="H10" s="1"/>
    </row>
    <row r="11" spans="2:13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11</v>
      </c>
      <c r="K11" s="2"/>
      <c r="L11" s="1"/>
      <c r="M11" s="2" t="s">
        <v>12</v>
      </c>
    </row>
    <row r="12" spans="2:13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3" x14ac:dyDescent="0.25">
      <c r="B13" s="1"/>
      <c r="C13" s="1"/>
      <c r="D13" s="6">
        <v>68</v>
      </c>
      <c r="E13" s="7"/>
      <c r="F13" s="1"/>
      <c r="G13" s="6">
        <v>64</v>
      </c>
      <c r="I13" s="1"/>
      <c r="J13" s="6">
        <v>70.5</v>
      </c>
      <c r="K13" s="8"/>
      <c r="L13" s="9"/>
      <c r="M13" s="6">
        <v>61.5</v>
      </c>
    </row>
    <row r="14" spans="2:13" x14ac:dyDescent="0.25">
      <c r="B14" s="1"/>
      <c r="C14" s="1"/>
      <c r="D14" s="10">
        <v>67</v>
      </c>
      <c r="E14" s="7"/>
      <c r="F14" s="1"/>
      <c r="G14" s="10">
        <v>61.5</v>
      </c>
      <c r="I14" s="1"/>
      <c r="J14" s="10">
        <v>74.5</v>
      </c>
      <c r="K14" s="8"/>
      <c r="L14" s="9"/>
      <c r="M14" s="10">
        <v>76</v>
      </c>
    </row>
    <row r="15" spans="2:13" x14ac:dyDescent="0.25">
      <c r="B15" s="1"/>
      <c r="C15" s="1"/>
      <c r="D15" s="10">
        <v>74</v>
      </c>
      <c r="E15" s="7"/>
      <c r="F15" s="1"/>
      <c r="G15" s="10">
        <v>67.5</v>
      </c>
      <c r="I15" s="1"/>
      <c r="J15" s="10">
        <v>70</v>
      </c>
      <c r="K15" s="8"/>
      <c r="L15" s="9"/>
      <c r="M15" s="10">
        <v>62.5</v>
      </c>
    </row>
    <row r="16" spans="2:13" x14ac:dyDescent="0.25">
      <c r="B16" s="1"/>
      <c r="C16" s="1"/>
      <c r="D16" s="10">
        <v>71</v>
      </c>
      <c r="E16" s="7"/>
      <c r="F16" s="1"/>
      <c r="G16" s="10">
        <v>62</v>
      </c>
      <c r="I16" s="1"/>
      <c r="J16" s="10">
        <v>70.5</v>
      </c>
      <c r="K16" s="8"/>
      <c r="L16" s="9"/>
      <c r="M16" s="10">
        <v>70</v>
      </c>
    </row>
    <row r="17" spans="2:29" x14ac:dyDescent="0.25">
      <c r="B17" s="1"/>
      <c r="C17" s="1"/>
      <c r="D17" s="10">
        <v>73</v>
      </c>
      <c r="E17" s="7"/>
      <c r="F17" s="1"/>
      <c r="G17" s="10">
        <v>61</v>
      </c>
      <c r="I17" s="1"/>
      <c r="J17" s="10">
        <v>73</v>
      </c>
      <c r="K17" s="8"/>
      <c r="L17" s="9"/>
      <c r="M17" s="10">
        <v>64</v>
      </c>
    </row>
    <row r="18" spans="2:29" ht="15.75" thickBot="1" x14ac:dyDescent="0.3">
      <c r="B18" s="1"/>
      <c r="C18" s="1"/>
      <c r="D18" s="10">
        <v>69</v>
      </c>
      <c r="E18" s="7"/>
      <c r="F18" s="1"/>
      <c r="G18" s="10">
        <v>67</v>
      </c>
      <c r="I18" s="1"/>
      <c r="J18" s="32">
        <v>70.5</v>
      </c>
      <c r="K18" s="8"/>
      <c r="L18" s="9"/>
      <c r="M18" s="10">
        <v>70.5</v>
      </c>
    </row>
    <row r="19" spans="2:29" ht="15.75" thickBot="1" x14ac:dyDescent="0.3">
      <c r="B19" s="1"/>
      <c r="C19" s="1"/>
      <c r="D19" s="10">
        <v>68</v>
      </c>
      <c r="E19" s="7"/>
      <c r="F19" s="1"/>
      <c r="G19" s="10">
        <v>66.5</v>
      </c>
      <c r="I19" s="1"/>
      <c r="J19" s="8"/>
      <c r="K19" s="8"/>
      <c r="L19" s="9"/>
      <c r="M19" s="10">
        <v>74</v>
      </c>
    </row>
    <row r="20" spans="2:29" x14ac:dyDescent="0.25">
      <c r="C20" s="12" t="s">
        <v>3</v>
      </c>
      <c r="D20" s="13">
        <f>AVERAGE(D13:D19)</f>
        <v>70</v>
      </c>
      <c r="E20" s="14"/>
      <c r="F20" s="12" t="s">
        <v>3</v>
      </c>
      <c r="G20" s="13">
        <f>AVERAGE(G13:G19)</f>
        <v>64.214285714285708</v>
      </c>
      <c r="I20" s="12" t="s">
        <v>3</v>
      </c>
      <c r="J20" s="13">
        <f>AVERAGE(J13:J19)</f>
        <v>71.5</v>
      </c>
      <c r="K20" s="14"/>
      <c r="L20" s="15" t="s">
        <v>3</v>
      </c>
      <c r="M20" s="13">
        <f>AVERAGE(M13:M19)</f>
        <v>68.357142857142861</v>
      </c>
    </row>
    <row r="21" spans="2:29" x14ac:dyDescent="0.25">
      <c r="C21" s="12" t="s">
        <v>4</v>
      </c>
      <c r="D21" s="16">
        <f>STDEV(D13:D19)</f>
        <v>2.70801280154532</v>
      </c>
      <c r="E21" s="14"/>
      <c r="F21" s="12" t="s">
        <v>4</v>
      </c>
      <c r="G21" s="16">
        <f>STDEV(G13:G19)</f>
        <v>2.7817432013209338</v>
      </c>
      <c r="I21" s="12" t="s">
        <v>4</v>
      </c>
      <c r="J21" s="16">
        <f>STDEV(J13:J19)</f>
        <v>1.8165902124584949</v>
      </c>
      <c r="K21" s="14"/>
      <c r="L21" s="15" t="s">
        <v>4</v>
      </c>
      <c r="M21" s="16">
        <f>STDEV(M13:M19)</f>
        <v>5.7424899195549726</v>
      </c>
    </row>
    <row r="22" spans="2:29" ht="15.75" thickBot="1" x14ac:dyDescent="0.3">
      <c r="C22" s="12" t="s">
        <v>5</v>
      </c>
      <c r="D22" s="16">
        <f>D21/SQRT(COUNT(D13:D19))</f>
        <v>1.023532631438318</v>
      </c>
      <c r="E22" s="14"/>
      <c r="F22" s="12" t="s">
        <v>5</v>
      </c>
      <c r="G22" s="16">
        <f>G21/SQRT(COUNT(G13:G19))</f>
        <v>1.0514001031342675</v>
      </c>
      <c r="I22" s="12" t="s">
        <v>5</v>
      </c>
      <c r="J22" s="56">
        <f>J21/SQRT(COUNT(J13:J19))</f>
        <v>0.74161984870956632</v>
      </c>
      <c r="K22" s="14"/>
      <c r="L22" s="15" t="s">
        <v>5</v>
      </c>
      <c r="M22" s="16">
        <f>M21/SQRT(COUNT(M13:M19))</f>
        <v>2.1704571762053946</v>
      </c>
    </row>
    <row r="23" spans="2:29" x14ac:dyDescent="0.25">
      <c r="G23" s="11"/>
    </row>
    <row r="24" spans="2:29" x14ac:dyDescent="0.25">
      <c r="G24" s="11"/>
      <c r="J24" s="17"/>
      <c r="K24" s="17"/>
      <c r="L24" s="17"/>
      <c r="M24" s="18"/>
    </row>
    <row r="25" spans="2:29" x14ac:dyDescent="0.25">
      <c r="I25" s="18"/>
      <c r="J25" s="18"/>
      <c r="K25" s="18"/>
      <c r="L25" s="18"/>
      <c r="M25" s="18"/>
    </row>
    <row r="26" spans="2:29" x14ac:dyDescent="0.25">
      <c r="D26" s="34"/>
      <c r="E26" s="35" t="s">
        <v>13</v>
      </c>
      <c r="F26" s="35" t="s">
        <v>14</v>
      </c>
      <c r="G26" s="35" t="s">
        <v>15</v>
      </c>
      <c r="H26" s="35" t="s">
        <v>16</v>
      </c>
      <c r="I26" s="35" t="s">
        <v>17</v>
      </c>
      <c r="J26" s="17"/>
      <c r="N26" s="18"/>
      <c r="O26" s="18"/>
      <c r="P26" s="18"/>
      <c r="Q26" s="18"/>
      <c r="R26" s="18"/>
      <c r="S26" s="18"/>
      <c r="T26" s="18"/>
      <c r="U26" s="17"/>
      <c r="V26" s="17"/>
      <c r="W26" s="17"/>
      <c r="X26" s="17"/>
      <c r="Y26" s="17"/>
      <c r="Z26" s="17"/>
      <c r="AA26" s="17"/>
      <c r="AB26" s="17"/>
      <c r="AC26" s="17"/>
    </row>
    <row r="27" spans="2:29" x14ac:dyDescent="0.25">
      <c r="B27" s="3" t="s">
        <v>9</v>
      </c>
      <c r="D27" s="36" t="s">
        <v>18</v>
      </c>
      <c r="E27" s="37">
        <v>126193.44857142857</v>
      </c>
      <c r="F27" s="38">
        <v>1</v>
      </c>
      <c r="G27" s="37">
        <v>126193.44857142857</v>
      </c>
      <c r="H27" s="41">
        <v>9522.9178439184416</v>
      </c>
      <c r="I27" s="40">
        <v>0</v>
      </c>
      <c r="J27" s="17"/>
      <c r="M27" s="18"/>
      <c r="N27" s="18"/>
      <c r="O27" s="17"/>
      <c r="P27" s="17"/>
      <c r="Q27" s="17"/>
      <c r="R27" s="17"/>
      <c r="S27" s="17"/>
      <c r="T27" s="17"/>
      <c r="U27" s="17"/>
      <c r="V27" s="17"/>
      <c r="W27" s="17"/>
    </row>
    <row r="28" spans="2:29" x14ac:dyDescent="0.25">
      <c r="B28" t="s">
        <v>10</v>
      </c>
      <c r="D28" s="36" t="s">
        <v>19</v>
      </c>
      <c r="E28" s="37">
        <v>133.92857142857142</v>
      </c>
      <c r="F28" s="38">
        <v>1</v>
      </c>
      <c r="G28" s="37">
        <v>133.92857142857142</v>
      </c>
      <c r="H28" s="41">
        <v>10.106632294352002</v>
      </c>
      <c r="I28" s="40">
        <v>4.182302183033948E-3</v>
      </c>
      <c r="J28" s="17"/>
      <c r="M28" s="18"/>
    </row>
    <row r="29" spans="2:29" x14ac:dyDescent="0.25">
      <c r="D29" s="36" t="s">
        <v>20</v>
      </c>
      <c r="E29" s="37">
        <v>53.494285714285731</v>
      </c>
      <c r="F29" s="38">
        <v>1</v>
      </c>
      <c r="G29" s="37">
        <v>53.494285714285731</v>
      </c>
      <c r="H29" s="41">
        <v>4.0368314975392554</v>
      </c>
      <c r="I29" s="40">
        <v>5.6394502907036292E-2</v>
      </c>
      <c r="J29" s="17"/>
      <c r="M29" s="18"/>
    </row>
    <row r="30" spans="2:29" x14ac:dyDescent="0.25">
      <c r="D30" s="36" t="s">
        <v>21</v>
      </c>
      <c r="E30" s="37">
        <v>11.734285714285702</v>
      </c>
      <c r="F30" s="38">
        <v>1</v>
      </c>
      <c r="G30" s="37">
        <v>11.734285714285702</v>
      </c>
      <c r="H30" s="41">
        <v>0.88550269510194413</v>
      </c>
      <c r="I30" s="40">
        <v>0.35647814920235832</v>
      </c>
      <c r="J30" s="17"/>
      <c r="M30" s="18"/>
    </row>
    <row r="31" spans="2:29" x14ac:dyDescent="0.25">
      <c r="D31" s="36" t="s">
        <v>22</v>
      </c>
      <c r="E31" s="37">
        <v>304.78571428571433</v>
      </c>
      <c r="F31" s="38">
        <v>23</v>
      </c>
      <c r="G31" s="37">
        <v>13.251552795031058</v>
      </c>
      <c r="H31" s="34"/>
      <c r="I31" s="34"/>
      <c r="J31" s="17"/>
      <c r="M31" s="18"/>
    </row>
    <row r="32" spans="2:29" x14ac:dyDescent="0.25">
      <c r="D32" s="17"/>
      <c r="E32" s="17"/>
      <c r="G32" s="18"/>
      <c r="M32" s="18"/>
    </row>
    <row r="33" spans="4:13" x14ac:dyDescent="0.25">
      <c r="D33" s="34"/>
      <c r="E33" s="35" t="s">
        <v>19</v>
      </c>
      <c r="F33" s="35" t="s">
        <v>20</v>
      </c>
      <c r="G33" s="35" t="s">
        <v>23</v>
      </c>
      <c r="H33" s="35" t="s">
        <v>24</v>
      </c>
      <c r="I33" s="35" t="s">
        <v>25</v>
      </c>
      <c r="J33" s="35" t="s">
        <v>26</v>
      </c>
      <c r="M33" s="18"/>
    </row>
    <row r="34" spans="4:13" x14ac:dyDescent="0.25">
      <c r="D34" s="36" t="s">
        <v>27</v>
      </c>
      <c r="E34" s="38" t="s">
        <v>28</v>
      </c>
      <c r="F34" s="38" t="s">
        <v>29</v>
      </c>
      <c r="G34" s="34"/>
      <c r="H34" s="40">
        <v>0.45787760133742772</v>
      </c>
      <c r="I34" s="40">
        <v>2.0659805226291406E-2</v>
      </c>
      <c r="J34" s="40">
        <v>0.41676234774201926</v>
      </c>
      <c r="M34" s="17"/>
    </row>
    <row r="35" spans="4:13" x14ac:dyDescent="0.25">
      <c r="D35" s="36" t="s">
        <v>30</v>
      </c>
      <c r="E35" s="38" t="s">
        <v>28</v>
      </c>
      <c r="F35" s="38" t="s">
        <v>31</v>
      </c>
      <c r="G35" s="40">
        <v>0.45787760133742772</v>
      </c>
      <c r="H35" s="34"/>
      <c r="I35" s="40">
        <v>6.6202941816266847E-3</v>
      </c>
      <c r="J35" s="40">
        <v>0.27320430910041782</v>
      </c>
      <c r="M35" s="17"/>
    </row>
    <row r="36" spans="4:13" x14ac:dyDescent="0.25">
      <c r="D36" s="36" t="s">
        <v>32</v>
      </c>
      <c r="E36" s="38" t="s">
        <v>33</v>
      </c>
      <c r="F36" s="38" t="s">
        <v>29</v>
      </c>
      <c r="G36" s="40">
        <v>2.0659805226291406E-2</v>
      </c>
      <c r="H36" s="40">
        <v>6.6202941816266847E-3</v>
      </c>
      <c r="I36" s="34"/>
      <c r="J36" s="40">
        <v>4.8381646076272156E-2</v>
      </c>
      <c r="M36" s="17"/>
    </row>
    <row r="37" spans="4:13" x14ac:dyDescent="0.25">
      <c r="D37" s="36" t="s">
        <v>34</v>
      </c>
      <c r="E37" s="38" t="s">
        <v>33</v>
      </c>
      <c r="F37" s="38" t="s">
        <v>31</v>
      </c>
      <c r="G37" s="40">
        <v>0.41676234774201926</v>
      </c>
      <c r="H37" s="40">
        <v>0.27320430910041782</v>
      </c>
      <c r="I37" s="40">
        <v>4.8381646076272156E-2</v>
      </c>
      <c r="J37" s="34"/>
      <c r="M37" s="17"/>
    </row>
    <row r="38" spans="4:13" x14ac:dyDescent="0.25">
      <c r="D38" s="17"/>
      <c r="J38" s="17"/>
    </row>
    <row r="39" spans="4:13" x14ac:dyDescent="0.25">
      <c r="D39" s="17"/>
      <c r="G39" s="17"/>
      <c r="J39" s="17"/>
      <c r="M39" s="17"/>
    </row>
    <row r="40" spans="4:13" x14ac:dyDescent="0.25">
      <c r="D40" s="17"/>
      <c r="G40" s="17"/>
      <c r="J40" s="17"/>
      <c r="M40" s="17"/>
    </row>
    <row r="41" spans="4:13" x14ac:dyDescent="0.25">
      <c r="G41" s="17"/>
      <c r="J41" s="17"/>
      <c r="M41" s="17"/>
    </row>
    <row r="42" spans="4:13" x14ac:dyDescent="0.25">
      <c r="D42" s="17"/>
      <c r="G42" s="17"/>
      <c r="J42" s="17"/>
      <c r="M42" s="17"/>
    </row>
    <row r="43" spans="4:13" x14ac:dyDescent="0.25">
      <c r="D43" s="17"/>
      <c r="G43" s="17"/>
      <c r="J43" s="17"/>
    </row>
    <row r="44" spans="4:13" x14ac:dyDescent="0.25">
      <c r="D44" s="17"/>
      <c r="G44" s="17"/>
      <c r="J44" s="17"/>
    </row>
    <row r="45" spans="4:13" x14ac:dyDescent="0.25">
      <c r="D45" s="17"/>
      <c r="G45" s="17"/>
      <c r="J45" s="17"/>
    </row>
    <row r="46" spans="4:13" x14ac:dyDescent="0.25">
      <c r="D46" s="17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6"/>
  <sheetViews>
    <sheetView topLeftCell="A7" workbookViewId="0">
      <selection activeCell="J27" sqref="J27"/>
    </sheetView>
  </sheetViews>
  <sheetFormatPr defaultRowHeight="15" x14ac:dyDescent="0.25"/>
  <cols>
    <col min="4" max="4" width="12.140625" bestFit="1" customWidth="1"/>
    <col min="7" max="7" width="12.140625" bestFit="1" customWidth="1"/>
    <col min="10" max="10" width="15.7109375" bestFit="1" customWidth="1"/>
    <col min="12" max="12" width="10.7109375" bestFit="1" customWidth="1"/>
    <col min="13" max="13" width="12.140625" bestFit="1" customWidth="1"/>
  </cols>
  <sheetData>
    <row r="1" spans="2:13" x14ac:dyDescent="0.25">
      <c r="F1" s="1"/>
    </row>
    <row r="2" spans="2:13" x14ac:dyDescent="0.25">
      <c r="F2" s="1"/>
    </row>
    <row r="3" spans="2:13" x14ac:dyDescent="0.25">
      <c r="F3" s="1"/>
      <c r="I3" s="42"/>
      <c r="J3" s="42"/>
      <c r="K3" s="42"/>
      <c r="L3" s="42"/>
      <c r="M3" s="42"/>
    </row>
    <row r="4" spans="2:13" x14ac:dyDescent="0.25">
      <c r="F4" s="1"/>
      <c r="G4" s="42"/>
      <c r="H4" s="42"/>
      <c r="I4" s="42"/>
      <c r="J4" s="42"/>
      <c r="K4" s="42"/>
      <c r="L4" s="42"/>
      <c r="M4" s="42"/>
    </row>
    <row r="5" spans="2:13" x14ac:dyDescent="0.25">
      <c r="B5" s="2" t="s">
        <v>40</v>
      </c>
      <c r="C5" s="1"/>
      <c r="D5" s="1"/>
      <c r="E5" s="42"/>
      <c r="F5" s="42"/>
      <c r="G5" s="42"/>
      <c r="H5" s="42"/>
      <c r="I5" s="42"/>
      <c r="J5" s="42"/>
    </row>
    <row r="6" spans="2:13" x14ac:dyDescent="0.25">
      <c r="B6" s="1"/>
      <c r="C6" s="1"/>
      <c r="D6" s="1"/>
      <c r="E6" s="42"/>
      <c r="F6" s="42"/>
      <c r="G6" s="42"/>
      <c r="H6" s="42"/>
      <c r="I6" s="42"/>
      <c r="J6" s="42"/>
      <c r="K6" s="42"/>
    </row>
    <row r="7" spans="2:13" x14ac:dyDescent="0.25">
      <c r="B7" s="3" t="s">
        <v>0</v>
      </c>
      <c r="E7" s="1"/>
      <c r="F7" s="1"/>
      <c r="G7" s="1"/>
      <c r="H7" s="1"/>
    </row>
    <row r="8" spans="2:13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3" x14ac:dyDescent="0.25">
      <c r="B9" s="1" t="s">
        <v>41</v>
      </c>
      <c r="C9" s="1"/>
      <c r="D9" s="19"/>
      <c r="E9" s="19"/>
      <c r="F9" s="19"/>
      <c r="G9" s="20"/>
      <c r="H9" s="20"/>
      <c r="I9" s="20"/>
      <c r="J9" s="19"/>
      <c r="K9" s="19"/>
    </row>
    <row r="10" spans="2:13" x14ac:dyDescent="0.25">
      <c r="B10" s="1" t="s">
        <v>42</v>
      </c>
      <c r="C10" s="1"/>
      <c r="D10" s="1"/>
      <c r="E10" s="1"/>
      <c r="F10" s="1"/>
      <c r="G10" s="1"/>
      <c r="H10" s="1"/>
    </row>
    <row r="11" spans="2:13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11</v>
      </c>
      <c r="K11" s="2"/>
      <c r="L11" s="1"/>
      <c r="M11" s="2" t="s">
        <v>12</v>
      </c>
    </row>
    <row r="12" spans="2:13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3" ht="15.75" x14ac:dyDescent="0.25">
      <c r="B13" s="1"/>
      <c r="C13" s="1"/>
      <c r="D13" s="46">
        <v>128</v>
      </c>
      <c r="E13" s="43"/>
      <c r="F13" s="47"/>
      <c r="G13" s="46">
        <v>171.5</v>
      </c>
      <c r="H13" s="48"/>
      <c r="I13" s="47"/>
      <c r="J13" s="46">
        <v>101</v>
      </c>
      <c r="K13" s="43"/>
      <c r="L13" s="47"/>
      <c r="M13" s="46">
        <v>101.66670000000001</v>
      </c>
    </row>
    <row r="14" spans="2:13" ht="15.75" x14ac:dyDescent="0.25">
      <c r="B14" s="1"/>
      <c r="C14" s="1"/>
      <c r="D14" s="44">
        <v>103.33329999999999</v>
      </c>
      <c r="E14" s="43"/>
      <c r="F14" s="47"/>
      <c r="G14" s="44">
        <v>149.33330000000001</v>
      </c>
      <c r="H14" s="48"/>
      <c r="I14" s="47"/>
      <c r="J14" s="44">
        <v>101.7</v>
      </c>
      <c r="K14" s="43"/>
      <c r="L14" s="47"/>
      <c r="M14" s="44">
        <v>130.75</v>
      </c>
    </row>
    <row r="15" spans="2:13" ht="15.75" x14ac:dyDescent="0.25">
      <c r="B15" s="1"/>
      <c r="C15" s="1"/>
      <c r="D15" s="44">
        <v>102</v>
      </c>
      <c r="E15" s="43"/>
      <c r="F15" s="47"/>
      <c r="G15" s="44">
        <v>177</v>
      </c>
      <c r="H15" s="48"/>
      <c r="I15" s="47"/>
      <c r="J15" s="44">
        <v>124.7272727</v>
      </c>
      <c r="K15" s="43"/>
      <c r="L15" s="47"/>
      <c r="M15" s="44">
        <v>120.63639999999999</v>
      </c>
    </row>
    <row r="16" spans="2:13" ht="15.75" x14ac:dyDescent="0.25">
      <c r="B16" s="1"/>
      <c r="C16" s="1"/>
      <c r="D16" s="44">
        <v>125.5</v>
      </c>
      <c r="E16" s="43"/>
      <c r="F16" s="47"/>
      <c r="G16" s="44">
        <v>157.33330000000001</v>
      </c>
      <c r="H16" s="48"/>
      <c r="I16" s="47"/>
      <c r="J16" s="44">
        <v>115.5</v>
      </c>
      <c r="K16" s="43"/>
      <c r="L16" s="47"/>
      <c r="M16" s="44">
        <v>120.5556</v>
      </c>
    </row>
    <row r="17" spans="2:29" ht="16.5" thickBot="1" x14ac:dyDescent="0.3">
      <c r="B17" s="1"/>
      <c r="C17" s="1"/>
      <c r="D17" s="44">
        <v>139</v>
      </c>
      <c r="E17" s="43"/>
      <c r="F17" s="47"/>
      <c r="G17" s="45">
        <v>162.5</v>
      </c>
      <c r="H17" s="48"/>
      <c r="I17" s="47"/>
      <c r="J17" s="44">
        <v>117.5</v>
      </c>
      <c r="K17" s="43"/>
      <c r="L17" s="47"/>
      <c r="M17" s="44">
        <v>117</v>
      </c>
    </row>
    <row r="18" spans="2:29" ht="16.5" thickBot="1" x14ac:dyDescent="0.3">
      <c r="B18" s="1"/>
      <c r="C18" s="1"/>
      <c r="D18" s="45">
        <v>125.5</v>
      </c>
      <c r="E18" s="43"/>
      <c r="F18" s="47"/>
      <c r="G18" s="43"/>
      <c r="H18" s="48"/>
      <c r="I18" s="47"/>
      <c r="J18" s="44">
        <v>128.11111109999999</v>
      </c>
      <c r="K18" s="43"/>
      <c r="L18" s="47"/>
      <c r="M18" s="44">
        <v>105.88890000000001</v>
      </c>
    </row>
    <row r="19" spans="2:29" ht="16.5" thickBot="1" x14ac:dyDescent="0.3">
      <c r="B19" s="1"/>
      <c r="C19" s="1"/>
      <c r="D19" s="43"/>
      <c r="E19" s="43"/>
      <c r="F19" s="47"/>
      <c r="G19" s="43"/>
      <c r="H19" s="48"/>
      <c r="I19" s="47"/>
      <c r="J19" s="45">
        <v>123</v>
      </c>
      <c r="K19" s="43"/>
      <c r="L19" s="47"/>
      <c r="M19" s="45">
        <v>120.4444</v>
      </c>
    </row>
    <row r="20" spans="2:29" x14ac:dyDescent="0.25">
      <c r="C20" s="12" t="s">
        <v>3</v>
      </c>
      <c r="D20" s="13">
        <f>AVERAGE(D13:D19)</f>
        <v>120.55555</v>
      </c>
      <c r="E20" s="14"/>
      <c r="F20" s="15" t="s">
        <v>3</v>
      </c>
      <c r="G20" s="13">
        <f>AVERAGE(G13:G19)</f>
        <v>163.53332</v>
      </c>
      <c r="H20" s="49"/>
      <c r="I20" s="15" t="s">
        <v>3</v>
      </c>
      <c r="J20" s="29">
        <f>AVERAGE(J13:J19)</f>
        <v>115.93405482857143</v>
      </c>
      <c r="K20" s="14"/>
      <c r="L20" s="15" t="s">
        <v>3</v>
      </c>
      <c r="M20" s="29">
        <f>AVERAGE(M13:M19)</f>
        <v>116.706</v>
      </c>
    </row>
    <row r="21" spans="2:29" x14ac:dyDescent="0.25">
      <c r="C21" s="12" t="s">
        <v>4</v>
      </c>
      <c r="D21" s="16">
        <f>STDEV(D13:D19)</f>
        <v>14.733818745152206</v>
      </c>
      <c r="E21" s="14"/>
      <c r="F21" s="12" t="s">
        <v>4</v>
      </c>
      <c r="G21" s="16">
        <f>STDEV(G13:G19)</f>
        <v>11.022341251612559</v>
      </c>
      <c r="I21" s="12" t="s">
        <v>4</v>
      </c>
      <c r="J21" s="16">
        <f>STDEV(J13:J19)</f>
        <v>10.83054214938219</v>
      </c>
      <c r="K21" s="14"/>
      <c r="L21" s="15" t="s">
        <v>4</v>
      </c>
      <c r="M21" s="16">
        <f>STDEV(M13:M19)</f>
        <v>9.8721296906999729</v>
      </c>
    </row>
    <row r="22" spans="2:29" ht="15.75" thickBot="1" x14ac:dyDescent="0.3">
      <c r="C22" s="12" t="s">
        <v>5</v>
      </c>
      <c r="D22" s="56">
        <f>D21/SQRT(COUNT(D13:D19))</f>
        <v>6.0150563147128082</v>
      </c>
      <c r="E22" s="14"/>
      <c r="F22" s="12" t="s">
        <v>5</v>
      </c>
      <c r="G22" s="56">
        <f>G21/SQRT(COUNT(G13:G19))</f>
        <v>4.9293408619611592</v>
      </c>
      <c r="I22" s="12" t="s">
        <v>5</v>
      </c>
      <c r="J22" s="16">
        <f>J21/SQRT(COUNT(J13:J19))</f>
        <v>4.093560155895462</v>
      </c>
      <c r="K22" s="14"/>
      <c r="L22" s="15" t="s">
        <v>5</v>
      </c>
      <c r="M22" s="16">
        <f>M21/SQRT(COUNT(M13:M19))</f>
        <v>3.7313142960241605</v>
      </c>
    </row>
    <row r="23" spans="2:29" x14ac:dyDescent="0.25">
      <c r="G23" s="11"/>
    </row>
    <row r="24" spans="2:29" x14ac:dyDescent="0.25">
      <c r="G24" s="11"/>
      <c r="J24" s="17"/>
      <c r="K24" s="17"/>
      <c r="L24" s="17"/>
      <c r="M24" s="18"/>
    </row>
    <row r="25" spans="2:29" x14ac:dyDescent="0.25">
      <c r="I25" s="18"/>
      <c r="J25" s="18"/>
      <c r="K25" s="18"/>
      <c r="L25" s="18"/>
      <c r="M25" s="18"/>
    </row>
    <row r="26" spans="2:29" x14ac:dyDescent="0.25">
      <c r="D26" s="34"/>
      <c r="E26" s="35"/>
      <c r="F26" s="35"/>
      <c r="G26" s="35"/>
      <c r="H26" s="35"/>
      <c r="I26" s="35"/>
      <c r="J26" s="17"/>
      <c r="N26" s="18"/>
      <c r="O26" s="18"/>
      <c r="P26" s="18"/>
      <c r="Q26" s="18"/>
      <c r="R26" s="18"/>
      <c r="S26" s="18"/>
      <c r="T26" s="18"/>
      <c r="U26" s="17"/>
      <c r="V26" s="17"/>
      <c r="W26" s="17"/>
      <c r="X26" s="17"/>
      <c r="Y26" s="17"/>
      <c r="Z26" s="17"/>
      <c r="AA26" s="17"/>
      <c r="AB26" s="17"/>
      <c r="AC26" s="17"/>
    </row>
    <row r="27" spans="2:29" x14ac:dyDescent="0.25">
      <c r="B27" s="3" t="s">
        <v>9</v>
      </c>
      <c r="D27" s="34"/>
      <c r="E27" s="35" t="s">
        <v>13</v>
      </c>
      <c r="F27" s="35" t="s">
        <v>14</v>
      </c>
      <c r="G27" s="35" t="s">
        <v>15</v>
      </c>
      <c r="H27" s="35" t="s">
        <v>16</v>
      </c>
      <c r="I27" s="35" t="s">
        <v>17</v>
      </c>
      <c r="J27" s="17"/>
      <c r="M27" s="18"/>
      <c r="N27" s="18"/>
      <c r="O27" s="17"/>
      <c r="P27" s="17"/>
      <c r="Q27" s="17"/>
      <c r="R27" s="17"/>
      <c r="S27" s="17"/>
      <c r="T27" s="17"/>
      <c r="U27" s="17"/>
      <c r="V27" s="17"/>
      <c r="W27" s="17"/>
    </row>
    <row r="28" spans="2:29" x14ac:dyDescent="0.25">
      <c r="B28" t="s">
        <v>10</v>
      </c>
      <c r="D28" s="36" t="s">
        <v>18</v>
      </c>
      <c r="E28" s="37">
        <v>409283.53407622792</v>
      </c>
      <c r="F28" s="38">
        <v>1</v>
      </c>
      <c r="G28" s="37">
        <v>409283.53407622792</v>
      </c>
      <c r="H28" s="41">
        <v>3005.2785250329225</v>
      </c>
      <c r="I28" s="40">
        <v>0</v>
      </c>
      <c r="J28" s="17"/>
      <c r="M28" s="18"/>
    </row>
    <row r="29" spans="2:29" x14ac:dyDescent="0.25">
      <c r="D29" s="36" t="s">
        <v>19</v>
      </c>
      <c r="E29" s="37">
        <v>2933.9262138104846</v>
      </c>
      <c r="F29" s="38">
        <v>1</v>
      </c>
      <c r="G29" s="37">
        <v>2933.9262138104846</v>
      </c>
      <c r="H29" s="41">
        <v>21.543171689759717</v>
      </c>
      <c r="I29" s="40">
        <v>1.4031911341727543E-4</v>
      </c>
      <c r="J29" s="17"/>
      <c r="M29" s="18"/>
    </row>
    <row r="30" spans="2:29" x14ac:dyDescent="0.25">
      <c r="D30" s="36" t="s">
        <v>20</v>
      </c>
      <c r="E30" s="37">
        <v>4057.4154914905243</v>
      </c>
      <c r="F30" s="38">
        <v>1</v>
      </c>
      <c r="G30" s="37">
        <v>4057.4154914905243</v>
      </c>
      <c r="H30" s="41">
        <v>29.792705126127398</v>
      </c>
      <c r="I30" s="40">
        <v>2.0483709522123306E-5</v>
      </c>
      <c r="J30" s="17"/>
      <c r="M30" s="18"/>
    </row>
    <row r="31" spans="2:29" x14ac:dyDescent="0.25">
      <c r="D31" s="36" t="s">
        <v>21</v>
      </c>
      <c r="E31" s="37">
        <v>2730.5083677854873</v>
      </c>
      <c r="F31" s="38">
        <v>1</v>
      </c>
      <c r="G31" s="37">
        <v>2730.5083677854873</v>
      </c>
      <c r="H31" s="41">
        <v>20.04951940871408</v>
      </c>
      <c r="I31" s="40">
        <v>2.0738743809245452E-4</v>
      </c>
      <c r="J31" s="17"/>
      <c r="M31" s="18"/>
    </row>
    <row r="32" spans="2:29" x14ac:dyDescent="0.25">
      <c r="D32" s="36" t="s">
        <v>22</v>
      </c>
      <c r="E32" s="37">
        <v>2859.9526280202699</v>
      </c>
      <c r="F32" s="38">
        <v>21</v>
      </c>
      <c r="G32" s="37">
        <v>136.1882203819176</v>
      </c>
      <c r="H32" s="34"/>
      <c r="I32" s="34"/>
      <c r="M32" s="18"/>
    </row>
    <row r="33" spans="4:13" x14ac:dyDescent="0.25">
      <c r="D33" s="34"/>
      <c r="E33" s="35"/>
      <c r="F33" s="35"/>
      <c r="G33" s="35"/>
      <c r="H33" s="35"/>
      <c r="I33" s="35"/>
      <c r="J33" s="35"/>
      <c r="M33" s="18"/>
    </row>
    <row r="34" spans="4:13" x14ac:dyDescent="0.25">
      <c r="D34" s="36"/>
      <c r="E34" s="38"/>
      <c r="F34" s="38"/>
      <c r="G34" s="34"/>
      <c r="H34" s="40"/>
      <c r="I34" s="40"/>
      <c r="J34" s="40"/>
      <c r="M34" s="17"/>
    </row>
    <row r="35" spans="4:13" x14ac:dyDescent="0.25">
      <c r="D35" s="34"/>
      <c r="E35" s="35" t="s">
        <v>19</v>
      </c>
      <c r="F35" s="35" t="s">
        <v>20</v>
      </c>
      <c r="G35" s="35" t="s">
        <v>23</v>
      </c>
      <c r="H35" s="35" t="s">
        <v>24</v>
      </c>
      <c r="I35" s="35" t="s">
        <v>25</v>
      </c>
      <c r="J35" s="35" t="s">
        <v>26</v>
      </c>
      <c r="M35" s="17"/>
    </row>
    <row r="36" spans="4:13" x14ac:dyDescent="0.25">
      <c r="D36" s="36" t="s">
        <v>27</v>
      </c>
      <c r="E36" s="38" t="s">
        <v>28</v>
      </c>
      <c r="F36" s="38" t="s">
        <v>29</v>
      </c>
      <c r="G36" s="34"/>
      <c r="H36" s="40">
        <v>0.77000172927688271</v>
      </c>
      <c r="I36" s="40">
        <v>1.4822302525296926E-4</v>
      </c>
      <c r="J36" s="40">
        <v>0.56982586562808935</v>
      </c>
      <c r="M36" s="17"/>
    </row>
    <row r="37" spans="4:13" x14ac:dyDescent="0.25">
      <c r="D37" s="36" t="s">
        <v>30</v>
      </c>
      <c r="E37" s="38" t="s">
        <v>28</v>
      </c>
      <c r="F37" s="38" t="s">
        <v>31</v>
      </c>
      <c r="G37" s="40">
        <v>0.77000172927688271</v>
      </c>
      <c r="H37" s="34"/>
      <c r="I37" s="40">
        <v>1.7217354543275221E-4</v>
      </c>
      <c r="J37" s="40">
        <v>0.90900860036067521</v>
      </c>
      <c r="M37" s="17"/>
    </row>
    <row r="38" spans="4:13" x14ac:dyDescent="0.25">
      <c r="D38" s="36" t="s">
        <v>32</v>
      </c>
      <c r="E38" s="38" t="s">
        <v>33</v>
      </c>
      <c r="F38" s="38" t="s">
        <v>29</v>
      </c>
      <c r="G38" s="40">
        <v>1.4822302525296926E-4</v>
      </c>
      <c r="H38" s="40">
        <v>1.7217354543275221E-4</v>
      </c>
      <c r="I38" s="34"/>
      <c r="J38" s="40">
        <v>1.4105951486398371E-4</v>
      </c>
    </row>
    <row r="39" spans="4:13" x14ac:dyDescent="0.25">
      <c r="D39" s="36" t="s">
        <v>34</v>
      </c>
      <c r="E39" s="38" t="s">
        <v>33</v>
      </c>
      <c r="F39" s="38" t="s">
        <v>31</v>
      </c>
      <c r="G39" s="40">
        <v>0.56982586562808935</v>
      </c>
      <c r="H39" s="40">
        <v>0.90900860036067521</v>
      </c>
      <c r="I39" s="40">
        <v>1.4105951486398371E-4</v>
      </c>
      <c r="J39" s="34"/>
      <c r="M39" s="17"/>
    </row>
    <row r="40" spans="4:13" x14ac:dyDescent="0.25">
      <c r="D40" s="17"/>
      <c r="G40" s="17"/>
      <c r="J40" s="17"/>
      <c r="M40" s="17"/>
    </row>
    <row r="41" spans="4:13" x14ac:dyDescent="0.25">
      <c r="G41" s="17"/>
      <c r="J41" s="17"/>
      <c r="M41" s="17"/>
    </row>
    <row r="42" spans="4:13" x14ac:dyDescent="0.25">
      <c r="D42" s="17"/>
      <c r="G42" s="17"/>
      <c r="J42" s="17"/>
      <c r="M42" s="17"/>
    </row>
    <row r="43" spans="4:13" x14ac:dyDescent="0.25">
      <c r="D43" s="17"/>
      <c r="G43" s="17"/>
      <c r="J43" s="17"/>
    </row>
    <row r="44" spans="4:13" x14ac:dyDescent="0.25">
      <c r="D44" s="17"/>
      <c r="G44" s="17"/>
      <c r="J44" s="17"/>
    </row>
    <row r="45" spans="4:13" x14ac:dyDescent="0.25">
      <c r="D45" s="17"/>
      <c r="G45" s="17"/>
      <c r="J45" s="17"/>
    </row>
    <row r="46" spans="4:13" x14ac:dyDescent="0.25">
      <c r="D46" s="17"/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8"/>
  <sheetViews>
    <sheetView topLeftCell="A7" workbookViewId="0">
      <selection activeCell="O17" sqref="O17"/>
    </sheetView>
  </sheetViews>
  <sheetFormatPr defaultRowHeight="15" x14ac:dyDescent="0.25"/>
  <cols>
    <col min="4" max="4" width="9.140625" bestFit="1" customWidth="1"/>
    <col min="7" max="7" width="9" bestFit="1" customWidth="1"/>
    <col min="10" max="10" width="11.85546875" bestFit="1" customWidth="1"/>
    <col min="12" max="12" width="10.7109375" bestFit="1" customWidth="1"/>
    <col min="13" max="13" width="11.7109375" bestFit="1" customWidth="1"/>
  </cols>
  <sheetData>
    <row r="1" spans="2:13" x14ac:dyDescent="0.25">
      <c r="F1" s="1"/>
    </row>
    <row r="2" spans="2:13" x14ac:dyDescent="0.25">
      <c r="F2" s="1"/>
    </row>
    <row r="3" spans="2:13" x14ac:dyDescent="0.25">
      <c r="F3" s="1"/>
      <c r="I3" s="42"/>
      <c r="J3" s="42"/>
      <c r="K3" s="42"/>
      <c r="L3" s="42"/>
      <c r="M3" s="42"/>
    </row>
    <row r="4" spans="2:13" x14ac:dyDescent="0.25">
      <c r="F4" s="1"/>
      <c r="G4" s="42"/>
      <c r="H4" s="42"/>
      <c r="I4" s="42"/>
      <c r="J4" s="42"/>
      <c r="K4" s="42"/>
      <c r="L4" s="42"/>
      <c r="M4" s="42"/>
    </row>
    <row r="5" spans="2:13" x14ac:dyDescent="0.25">
      <c r="B5" s="2" t="s">
        <v>43</v>
      </c>
      <c r="C5" s="1"/>
      <c r="D5" s="1"/>
      <c r="E5" s="42"/>
      <c r="F5" s="42"/>
      <c r="G5" s="42"/>
      <c r="H5" s="42"/>
      <c r="I5" s="42"/>
      <c r="J5" s="42"/>
    </row>
    <row r="6" spans="2:13" x14ac:dyDescent="0.25">
      <c r="B6" s="1"/>
      <c r="C6" s="1"/>
      <c r="D6" s="1"/>
      <c r="E6" s="42"/>
      <c r="F6" s="42"/>
      <c r="G6" s="42"/>
      <c r="H6" s="42"/>
      <c r="I6" s="42"/>
      <c r="J6" s="42"/>
      <c r="K6" s="42"/>
    </row>
    <row r="7" spans="2:13" x14ac:dyDescent="0.25">
      <c r="B7" s="3" t="s">
        <v>0</v>
      </c>
      <c r="E7" s="1"/>
      <c r="F7" s="1"/>
      <c r="G7" s="1"/>
      <c r="H7" s="1"/>
    </row>
    <row r="8" spans="2:13" x14ac:dyDescent="0.25">
      <c r="B8" s="1"/>
      <c r="C8" s="1"/>
      <c r="D8" s="1"/>
      <c r="E8" s="1"/>
      <c r="F8" s="4"/>
      <c r="G8" s="5"/>
      <c r="H8" s="5"/>
      <c r="I8" s="5"/>
      <c r="J8" s="5"/>
      <c r="K8" s="5"/>
    </row>
    <row r="9" spans="2:13" x14ac:dyDescent="0.25">
      <c r="B9" s="50" t="s">
        <v>44</v>
      </c>
      <c r="C9" s="1"/>
      <c r="D9" s="19"/>
      <c r="E9" s="19"/>
      <c r="F9" s="19"/>
      <c r="G9" s="20"/>
      <c r="H9" s="20"/>
      <c r="I9" s="20"/>
      <c r="J9" s="19"/>
      <c r="K9" s="19"/>
    </row>
    <row r="10" spans="2:13" x14ac:dyDescent="0.25">
      <c r="B10" s="1" t="s">
        <v>45</v>
      </c>
      <c r="C10" s="1"/>
      <c r="D10" s="1"/>
      <c r="E10" s="1"/>
      <c r="F10" s="1"/>
      <c r="G10" s="1"/>
      <c r="H10" s="1"/>
    </row>
    <row r="11" spans="2:13" x14ac:dyDescent="0.25">
      <c r="B11" s="1"/>
      <c r="C11" s="1"/>
      <c r="D11" s="2" t="s">
        <v>1</v>
      </c>
      <c r="E11" s="2"/>
      <c r="F11" s="1"/>
      <c r="G11" s="2" t="s">
        <v>2</v>
      </c>
      <c r="H11" s="2"/>
      <c r="I11" s="1"/>
      <c r="J11" s="2" t="s">
        <v>11</v>
      </c>
      <c r="K11" s="2"/>
      <c r="L11" s="1"/>
      <c r="M11" s="2" t="s">
        <v>12</v>
      </c>
    </row>
    <row r="12" spans="2:13" ht="15.75" thickBot="1" x14ac:dyDescent="0.3">
      <c r="B12" s="1"/>
      <c r="C12" s="1"/>
      <c r="D12" s="2"/>
      <c r="E12" s="2"/>
      <c r="F12" s="2"/>
      <c r="G12" s="2"/>
      <c r="I12" s="1"/>
      <c r="J12" s="2"/>
      <c r="K12" s="2"/>
      <c r="L12" s="2"/>
      <c r="M12" s="2"/>
    </row>
    <row r="13" spans="2:13" ht="15.75" x14ac:dyDescent="0.25">
      <c r="B13" s="1"/>
      <c r="C13" s="1"/>
      <c r="D13" s="53">
        <v>0.49821818000000001</v>
      </c>
      <c r="E13" s="43"/>
      <c r="F13" s="47"/>
      <c r="G13" s="53">
        <v>1.44465164</v>
      </c>
      <c r="H13" s="48"/>
      <c r="I13" s="47"/>
      <c r="J13" s="53">
        <v>0.98278186999999995</v>
      </c>
      <c r="K13" s="43"/>
      <c r="L13" s="47"/>
      <c r="M13" s="53">
        <v>1.1461076800000001</v>
      </c>
    </row>
    <row r="14" spans="2:13" ht="15.75" x14ac:dyDescent="0.25">
      <c r="B14" s="1"/>
      <c r="C14" s="1"/>
      <c r="D14" s="54">
        <v>1.06592895</v>
      </c>
      <c r="E14" s="43"/>
      <c r="F14" s="47"/>
      <c r="G14" s="54">
        <v>2.8488579299999999</v>
      </c>
      <c r="H14" s="48"/>
      <c r="I14" s="47"/>
      <c r="J14" s="54">
        <v>1.3387535800000001</v>
      </c>
      <c r="K14" s="43"/>
      <c r="L14" s="47"/>
      <c r="M14" s="54">
        <v>3.78736505</v>
      </c>
    </row>
    <row r="15" spans="2:13" ht="15.75" x14ac:dyDescent="0.25">
      <c r="B15" s="1"/>
      <c r="C15" s="1"/>
      <c r="D15" s="54">
        <v>0.76894328000000001</v>
      </c>
      <c r="E15" s="43"/>
      <c r="F15" s="47"/>
      <c r="G15" s="54">
        <v>3.58323642</v>
      </c>
      <c r="H15" s="48"/>
      <c r="I15" s="47"/>
      <c r="J15" s="54">
        <v>0.64804099000000004</v>
      </c>
      <c r="K15" s="43"/>
      <c r="L15" s="47"/>
      <c r="M15" s="54">
        <v>3.5756976100000002</v>
      </c>
    </row>
    <row r="16" spans="2:13" ht="15.75" x14ac:dyDescent="0.25">
      <c r="B16" s="1"/>
      <c r="C16" s="1"/>
      <c r="D16" s="54">
        <v>0.86799168000000004</v>
      </c>
      <c r="E16" s="43"/>
      <c r="F16" s="47"/>
      <c r="G16" s="54">
        <v>4.2753207</v>
      </c>
      <c r="H16" s="48"/>
      <c r="I16" s="47"/>
      <c r="J16" s="54">
        <v>2.0181074300000001</v>
      </c>
      <c r="K16" s="43"/>
      <c r="L16" s="47"/>
      <c r="M16" s="54">
        <v>2.6130027600000001</v>
      </c>
    </row>
    <row r="17" spans="2:29" ht="16.5" thickBot="1" x14ac:dyDescent="0.3">
      <c r="B17" s="1"/>
      <c r="C17" s="1"/>
      <c r="D17" s="54">
        <v>0.86443616000000001</v>
      </c>
      <c r="E17" s="43"/>
      <c r="F17" s="47"/>
      <c r="G17" s="54">
        <v>9.1379262899999993</v>
      </c>
      <c r="H17" s="48"/>
      <c r="I17" s="47"/>
      <c r="J17" s="54">
        <v>1.22950775</v>
      </c>
      <c r="K17" s="43"/>
      <c r="L17" s="47"/>
      <c r="M17" s="55">
        <v>0.62115631999999998</v>
      </c>
    </row>
    <row r="18" spans="2:29" ht="16.5" thickBot="1" x14ac:dyDescent="0.3">
      <c r="B18" s="1"/>
      <c r="C18" s="1"/>
      <c r="D18" s="54">
        <v>1.8394314899999999</v>
      </c>
      <c r="E18" s="43"/>
      <c r="F18" s="47"/>
      <c r="G18" s="55">
        <v>3.44740249</v>
      </c>
      <c r="H18" s="48"/>
      <c r="I18" s="47"/>
      <c r="J18" s="54">
        <v>2.1997572999999999</v>
      </c>
      <c r="K18" s="43"/>
      <c r="L18" s="47"/>
      <c r="M18" s="43"/>
    </row>
    <row r="19" spans="2:29" ht="15.75" x14ac:dyDescent="0.25">
      <c r="B19" s="1"/>
      <c r="C19" s="1"/>
      <c r="D19" s="54">
        <v>1.2295884399999999</v>
      </c>
      <c r="E19" s="43"/>
      <c r="F19" s="47"/>
      <c r="G19" s="43"/>
      <c r="H19" s="48"/>
      <c r="I19" s="47"/>
      <c r="J19" s="54">
        <v>3.1525917400000001</v>
      </c>
      <c r="K19" s="43"/>
      <c r="L19" s="47"/>
      <c r="M19" s="43"/>
    </row>
    <row r="20" spans="2:29" ht="16.5" thickBot="1" x14ac:dyDescent="0.3">
      <c r="B20" s="1"/>
      <c r="C20" s="1"/>
      <c r="D20" s="54">
        <v>1.2132871000000001</v>
      </c>
      <c r="E20" s="43"/>
      <c r="F20" s="47"/>
      <c r="G20" s="43"/>
      <c r="H20" s="48"/>
      <c r="I20" s="47"/>
      <c r="J20" s="55">
        <v>2.5930909600000001</v>
      </c>
      <c r="K20" s="43"/>
      <c r="L20" s="47"/>
      <c r="M20" s="43"/>
    </row>
    <row r="21" spans="2:29" ht="16.5" thickBot="1" x14ac:dyDescent="0.3">
      <c r="B21" s="1"/>
      <c r="C21" s="1"/>
      <c r="D21" s="55">
        <v>1.0586748500000001</v>
      </c>
      <c r="E21" s="43"/>
      <c r="F21" s="47"/>
      <c r="G21" s="43"/>
      <c r="H21" s="48"/>
      <c r="I21" s="47"/>
      <c r="J21" s="43"/>
      <c r="K21" s="43"/>
      <c r="L21" s="47"/>
      <c r="M21" s="43"/>
    </row>
    <row r="22" spans="2:29" x14ac:dyDescent="0.25">
      <c r="C22" s="12" t="s">
        <v>3</v>
      </c>
      <c r="D22" s="29">
        <f>AVERAGE(D13:D21)</f>
        <v>1.0451666811111113</v>
      </c>
      <c r="E22" s="14"/>
      <c r="F22" s="15" t="s">
        <v>3</v>
      </c>
      <c r="G22" s="13">
        <f>AVERAGE(G13:G21)</f>
        <v>4.1228992450000002</v>
      </c>
      <c r="H22" s="49"/>
      <c r="I22" s="15" t="s">
        <v>3</v>
      </c>
      <c r="J22" s="13">
        <f>AVERAGE(J13:J21)</f>
        <v>1.7703289524999999</v>
      </c>
      <c r="K22" s="14"/>
      <c r="L22" s="15" t="s">
        <v>3</v>
      </c>
      <c r="M22" s="13">
        <f>AVERAGE(M13:M21)</f>
        <v>2.3486658840000003</v>
      </c>
    </row>
    <row r="23" spans="2:29" x14ac:dyDescent="0.25">
      <c r="C23" s="12" t="s">
        <v>4</v>
      </c>
      <c r="D23" s="16">
        <f>STDEV(D13:D21)</f>
        <v>0.37637290715847732</v>
      </c>
      <c r="E23" s="14"/>
      <c r="F23" s="12" t="s">
        <v>4</v>
      </c>
      <c r="G23" s="16">
        <f>STDEV(G13:G21)</f>
        <v>2.6350503562073873</v>
      </c>
      <c r="I23" s="12" t="s">
        <v>4</v>
      </c>
      <c r="J23" s="16">
        <f>STDEV(J13:J21)</f>
        <v>0.86121974691963377</v>
      </c>
      <c r="K23" s="14"/>
      <c r="L23" s="15" t="s">
        <v>4</v>
      </c>
      <c r="M23" s="16">
        <f>STDEV(M13:M21)</f>
        <v>1.4208951103610918</v>
      </c>
    </row>
    <row r="24" spans="2:29" ht="15.75" thickBot="1" x14ac:dyDescent="0.3">
      <c r="C24" s="12" t="s">
        <v>5</v>
      </c>
      <c r="D24" s="16">
        <f>D23/SQRT(COUNT(D13:D21))</f>
        <v>0.12545763571949245</v>
      </c>
      <c r="E24" s="14"/>
      <c r="F24" s="12" t="s">
        <v>5</v>
      </c>
      <c r="G24" s="56">
        <f>G23/SQRT(COUNT(G13:G21))</f>
        <v>1.0757548032078592</v>
      </c>
      <c r="I24" s="12" t="s">
        <v>5</v>
      </c>
      <c r="J24" s="56">
        <f>J23/SQRT(COUNT(J13:J21))</f>
        <v>0.30448716156931765</v>
      </c>
      <c r="K24" s="14"/>
      <c r="L24" s="15" t="s">
        <v>5</v>
      </c>
      <c r="M24" s="56">
        <f>M23/SQRT(COUNT(M13:M21))</f>
        <v>0.63544361113289338</v>
      </c>
    </row>
    <row r="25" spans="2:29" x14ac:dyDescent="0.25">
      <c r="G25" s="11"/>
    </row>
    <row r="26" spans="2:29" x14ac:dyDescent="0.25">
      <c r="G26" s="11"/>
      <c r="J26" s="17"/>
      <c r="K26" s="17"/>
      <c r="L26" s="17"/>
      <c r="M26" s="18"/>
    </row>
    <row r="27" spans="2:29" x14ac:dyDescent="0.25">
      <c r="I27" s="18"/>
      <c r="J27" s="18"/>
      <c r="K27" s="18"/>
      <c r="L27" s="18"/>
      <c r="M27" s="18"/>
    </row>
    <row r="28" spans="2:29" x14ac:dyDescent="0.25">
      <c r="D28" s="34"/>
      <c r="E28" s="35"/>
      <c r="F28" s="35"/>
      <c r="G28" s="35"/>
      <c r="H28" s="35"/>
      <c r="I28" s="35"/>
      <c r="J28" s="17"/>
      <c r="N28" s="18"/>
      <c r="O28" s="18"/>
      <c r="P28" s="18"/>
      <c r="Q28" s="18"/>
      <c r="R28" s="18"/>
      <c r="S28" s="18"/>
      <c r="T28" s="18"/>
      <c r="U28" s="17"/>
      <c r="V28" s="17"/>
      <c r="W28" s="17"/>
      <c r="X28" s="17"/>
      <c r="Y28" s="17"/>
      <c r="Z28" s="17"/>
      <c r="AA28" s="17"/>
      <c r="AB28" s="17"/>
      <c r="AC28" s="17"/>
    </row>
    <row r="29" spans="2:29" ht="18" x14ac:dyDescent="0.25">
      <c r="B29" s="3" t="s">
        <v>9</v>
      </c>
      <c r="D29" s="34"/>
      <c r="E29" s="35"/>
      <c r="F29" s="35"/>
      <c r="G29" s="35"/>
      <c r="H29" s="35"/>
      <c r="I29" s="35"/>
      <c r="J29" s="17"/>
      <c r="M29" s="51"/>
      <c r="N29" s="18"/>
      <c r="O29" s="17"/>
      <c r="P29" s="17"/>
      <c r="Q29" s="17"/>
      <c r="R29" s="17"/>
      <c r="S29" s="17"/>
      <c r="T29" s="17"/>
      <c r="U29" s="17"/>
      <c r="V29" s="17"/>
      <c r="W29" s="17"/>
    </row>
    <row r="30" spans="2:29" ht="18" x14ac:dyDescent="0.25">
      <c r="B30" t="s">
        <v>10</v>
      </c>
      <c r="D30" s="34"/>
      <c r="E30" s="35" t="s">
        <v>13</v>
      </c>
      <c r="F30" s="35" t="s">
        <v>14</v>
      </c>
      <c r="G30" s="35" t="s">
        <v>15</v>
      </c>
      <c r="H30" s="35" t="s">
        <v>16</v>
      </c>
      <c r="I30" s="35" t="s">
        <v>17</v>
      </c>
      <c r="J30" s="17"/>
      <c r="M30" s="51"/>
    </row>
    <row r="31" spans="2:29" ht="18" x14ac:dyDescent="0.25">
      <c r="D31" s="36" t="s">
        <v>18</v>
      </c>
      <c r="E31" s="39">
        <v>143.08672414301896</v>
      </c>
      <c r="F31" s="38">
        <v>1</v>
      </c>
      <c r="G31" s="39">
        <v>143.08672414301896</v>
      </c>
      <c r="H31" s="52">
        <v>69.914397044485142</v>
      </c>
      <c r="I31" s="40">
        <v>1.4307822815418092E-8</v>
      </c>
      <c r="J31" s="17"/>
      <c r="M31" s="51"/>
    </row>
    <row r="32" spans="2:29" ht="18" x14ac:dyDescent="0.25">
      <c r="D32" s="36" t="s">
        <v>19</v>
      </c>
      <c r="E32" s="39">
        <v>22.175409658252249</v>
      </c>
      <c r="F32" s="38">
        <v>1</v>
      </c>
      <c r="G32" s="39">
        <v>22.175409658252249</v>
      </c>
      <c r="H32" s="52">
        <v>10.835249774266355</v>
      </c>
      <c r="I32" s="40">
        <v>3.0735538539148344E-3</v>
      </c>
      <c r="J32" s="17"/>
      <c r="M32" s="51"/>
    </row>
    <row r="33" spans="4:13" ht="18" x14ac:dyDescent="0.25">
      <c r="D33" s="36" t="s">
        <v>20</v>
      </c>
      <c r="E33" s="39">
        <v>1.8257974856259196</v>
      </c>
      <c r="F33" s="38">
        <v>1</v>
      </c>
      <c r="G33" s="39">
        <v>1.8257974856259196</v>
      </c>
      <c r="H33" s="52">
        <v>0.89211302514190016</v>
      </c>
      <c r="I33" s="40">
        <v>0.35431776057791675</v>
      </c>
      <c r="J33" s="17"/>
      <c r="M33" s="51"/>
    </row>
    <row r="34" spans="4:13" ht="18" x14ac:dyDescent="0.25">
      <c r="D34" s="36" t="s">
        <v>21</v>
      </c>
      <c r="E34" s="39">
        <v>10.363651012874074</v>
      </c>
      <c r="F34" s="38">
        <v>1</v>
      </c>
      <c r="G34" s="39">
        <v>10.363651012874074</v>
      </c>
      <c r="H34" s="52">
        <v>5.0638409404099107</v>
      </c>
      <c r="I34" s="40">
        <v>3.3867009196541731E-2</v>
      </c>
      <c r="M34" s="51"/>
    </row>
    <row r="35" spans="4:13" ht="18" x14ac:dyDescent="0.25">
      <c r="D35" s="36" t="s">
        <v>22</v>
      </c>
      <c r="E35" s="39">
        <v>49.118372246669267</v>
      </c>
      <c r="F35" s="38">
        <v>24</v>
      </c>
      <c r="G35" s="39">
        <v>2.0465988436112195</v>
      </c>
      <c r="H35" s="34"/>
      <c r="I35" s="34"/>
      <c r="J35" s="35"/>
      <c r="M35" s="51"/>
    </row>
    <row r="36" spans="4:13" ht="18" x14ac:dyDescent="0.25">
      <c r="D36" s="36"/>
      <c r="E36" s="38"/>
      <c r="F36" s="38"/>
      <c r="G36" s="34"/>
      <c r="H36" s="40"/>
      <c r="I36" s="40"/>
      <c r="J36" s="40"/>
      <c r="M36" s="51"/>
    </row>
    <row r="37" spans="4:13" ht="18" x14ac:dyDescent="0.25">
      <c r="D37" s="34"/>
      <c r="E37" s="35" t="s">
        <v>19</v>
      </c>
      <c r="F37" s="35" t="s">
        <v>20</v>
      </c>
      <c r="G37" s="35" t="s">
        <v>23</v>
      </c>
      <c r="H37" s="35" t="s">
        <v>24</v>
      </c>
      <c r="I37" s="35" t="s">
        <v>25</v>
      </c>
      <c r="J37" s="35" t="s">
        <v>26</v>
      </c>
      <c r="M37" s="51"/>
    </row>
    <row r="38" spans="4:13" x14ac:dyDescent="0.25">
      <c r="D38" s="36" t="s">
        <v>27</v>
      </c>
      <c r="E38" s="38" t="s">
        <v>46</v>
      </c>
      <c r="F38" s="38" t="s">
        <v>47</v>
      </c>
      <c r="G38" s="34"/>
      <c r="H38" s="40">
        <v>0.36517801507656744</v>
      </c>
      <c r="I38" s="40">
        <v>3.4923330539282649E-3</v>
      </c>
      <c r="J38" s="40">
        <v>0.24116054969854306</v>
      </c>
      <c r="M38" s="17"/>
    </row>
    <row r="39" spans="4:13" x14ac:dyDescent="0.25">
      <c r="D39" s="36" t="s">
        <v>30</v>
      </c>
      <c r="E39" s="38" t="s">
        <v>46</v>
      </c>
      <c r="F39" s="38" t="s">
        <v>48</v>
      </c>
      <c r="G39" s="40">
        <v>0.36517801507656744</v>
      </c>
      <c r="H39" s="34"/>
      <c r="I39" s="40">
        <v>1.6730946006491276E-2</v>
      </c>
      <c r="J39" s="40">
        <v>0.46878327467727865</v>
      </c>
      <c r="M39" s="17"/>
    </row>
    <row r="40" spans="4:13" x14ac:dyDescent="0.25">
      <c r="D40" s="36" t="s">
        <v>32</v>
      </c>
      <c r="E40" s="38" t="s">
        <v>49</v>
      </c>
      <c r="F40" s="38" t="s">
        <v>47</v>
      </c>
      <c r="G40" s="40">
        <v>3.4923330539282649E-3</v>
      </c>
      <c r="H40" s="40">
        <v>1.6730946006491276E-2</v>
      </c>
      <c r="I40" s="34"/>
      <c r="J40" s="40">
        <v>3.3364062717366916E-2</v>
      </c>
    </row>
    <row r="41" spans="4:13" x14ac:dyDescent="0.25">
      <c r="D41" s="36" t="s">
        <v>34</v>
      </c>
      <c r="E41" s="38" t="s">
        <v>49</v>
      </c>
      <c r="F41" s="38" t="s">
        <v>48</v>
      </c>
      <c r="G41" s="40">
        <v>0.24116054969854306</v>
      </c>
      <c r="H41" s="40">
        <v>0.46878327467727865</v>
      </c>
      <c r="I41" s="40">
        <v>3.3364062717366916E-2</v>
      </c>
      <c r="J41" s="34"/>
      <c r="M41" s="17"/>
    </row>
    <row r="42" spans="4:13" x14ac:dyDescent="0.25">
      <c r="D42" s="17"/>
      <c r="G42" s="17"/>
      <c r="J42" s="17"/>
      <c r="M42" s="17"/>
    </row>
    <row r="43" spans="4:13" x14ac:dyDescent="0.25">
      <c r="G43" s="17"/>
      <c r="J43" s="17"/>
      <c r="M43" s="17"/>
    </row>
    <row r="44" spans="4:13" x14ac:dyDescent="0.25">
      <c r="D44" s="17"/>
      <c r="G44" s="17"/>
      <c r="J44" s="17"/>
      <c r="M44" s="17"/>
    </row>
    <row r="45" spans="4:13" x14ac:dyDescent="0.25">
      <c r="D45" s="17"/>
      <c r="G45" s="17"/>
      <c r="J45" s="17"/>
    </row>
    <row r="46" spans="4:13" x14ac:dyDescent="0.25">
      <c r="D46" s="17"/>
      <c r="G46" s="17"/>
      <c r="J46" s="17"/>
    </row>
    <row r="47" spans="4:13" x14ac:dyDescent="0.25">
      <c r="D47" s="17"/>
      <c r="G47" s="17"/>
      <c r="J47" s="17"/>
    </row>
    <row r="48" spans="4:13" x14ac:dyDescent="0.25">
      <c r="D48" s="17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Figure 5a</vt:lpstr>
      <vt:lpstr>Figure 5b</vt:lpstr>
      <vt:lpstr>Figure 5d</vt:lpstr>
      <vt:lpstr>Figure 5e</vt:lpstr>
      <vt:lpstr>Figure 5f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2022-02-03T10:28:39Z</dcterms:created>
  <dcterms:modified xsi:type="dcterms:W3CDTF">2022-08-05T14:23:26Z</dcterms:modified>
</cp:coreProperties>
</file>